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023-04如皋法院" sheetId="1" r:id="rId1"/>
    <sheet name="如皋法院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calcPr calcId="144525"/>
</workbook>
</file>

<file path=xl/sharedStrings.xml><?xml version="1.0" encoding="utf-8"?>
<sst xmlns="http://schemas.openxmlformats.org/spreadsheetml/2006/main" count="2344" uniqueCount="696">
  <si>
    <t>档案数字化工资表(2023-04)如皋法院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</si>
  <si>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</si>
  <si>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</si>
  <si>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</si>
  <si>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</si>
  <si>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</si>
  <si>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</si>
  <si>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</si>
  <si>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</si>
  <si>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</si>
  <si>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请假天数</t>
  </si>
  <si>
    <t>基本工资</t>
  </si>
  <si>
    <t>加班工资</t>
  </si>
  <si>
    <t>绩效工资</t>
  </si>
  <si>
    <t>满勤奖</t>
  </si>
  <si>
    <t>绩效奖</t>
  </si>
  <si>
    <t>餐补单价</t>
  </si>
  <si>
    <t>餐补合计</t>
  </si>
  <si>
    <t>其他1</t>
  </si>
  <si>
    <t>其他</t>
  </si>
  <si>
    <t>应付工资</t>
  </si>
  <si>
    <t>保险扣除</t>
  </si>
  <si>
    <t>实发工资</t>
  </si>
  <si>
    <t>签字</t>
  </si>
  <si>
    <t>备注</t>
  </si>
  <si>
    <t>龚翠华</t>
  </si>
  <si>
    <t>员工</t>
  </si>
  <si>
    <t>修图</t>
  </si>
  <si>
    <t>修图法鉴委</t>
  </si>
  <si>
    <t>扫描老档</t>
  </si>
  <si>
    <t>挂接</t>
  </si>
  <si>
    <t>吴香香</t>
  </si>
  <si>
    <t>钉装</t>
  </si>
  <si>
    <t>盖章、新增目录等</t>
  </si>
  <si>
    <t>4.2天</t>
  </si>
  <si>
    <t>谢洁</t>
  </si>
  <si>
    <t>轮休1天</t>
  </si>
  <si>
    <t>快扫</t>
  </si>
  <si>
    <t>整理</t>
  </si>
  <si>
    <t>0.5天</t>
  </si>
  <si>
    <t>柳钰</t>
  </si>
  <si>
    <t>轮休2天</t>
  </si>
  <si>
    <t>扫描</t>
  </si>
  <si>
    <t>-</t>
  </si>
  <si>
    <t>本月</t>
  </si>
  <si>
    <t>本部：修图76546页，修图法鉴委17293页，快扫81180页，扫描4633页，扫描老档15224页，挂接2319个，钉装2186个</t>
  </si>
  <si>
    <t>合计</t>
  </si>
  <si>
    <t>本部历史合计：修图4668359页 扫描5016106页 挂接113116个 钉装91554个</t>
  </si>
  <si>
    <t>如皋法院2023年4月份产量统计</t>
  </si>
  <si>
    <t>日期</t>
  </si>
  <si>
    <t>其他工序</t>
  </si>
  <si>
    <t>提交时间</t>
  </si>
  <si>
    <t>工作时间</t>
  </si>
  <si>
    <t>4月1日</t>
  </si>
  <si>
    <t>4月2日</t>
  </si>
  <si>
    <t>4月3日</t>
  </si>
  <si>
    <t>库房上架</t>
  </si>
  <si>
    <t>2023-04-04 08:02:03</t>
  </si>
  <si>
    <t>8.00</t>
  </si>
  <si>
    <t>2023-04-04 08:07:42</t>
  </si>
  <si>
    <t>4.00</t>
  </si>
  <si>
    <t>2023-04-04 08:11:34</t>
  </si>
  <si>
    <t>核算产量表、交月报表、领基建档案</t>
  </si>
  <si>
    <t>2023-04-04 10:36:04</t>
  </si>
  <si>
    <t>5.50</t>
  </si>
  <si>
    <t>4月4日</t>
  </si>
  <si>
    <t>基建档案敲页码</t>
  </si>
  <si>
    <t>2023-04-06 07:55:16</t>
  </si>
  <si>
    <t>2023-04-06 08:08:27</t>
  </si>
  <si>
    <t>6.00</t>
  </si>
  <si>
    <t>2023-04-06 08:27:38</t>
  </si>
  <si>
    <t>2.00</t>
  </si>
  <si>
    <t>检查挂接</t>
  </si>
  <si>
    <t>2023-04-06 09:38:48</t>
  </si>
  <si>
    <t>2.50</t>
  </si>
  <si>
    <t>4月5日</t>
  </si>
  <si>
    <t>4月6日</t>
  </si>
  <si>
    <t>新增目录314条</t>
  </si>
  <si>
    <t>2023-04-07 11:26:05</t>
  </si>
  <si>
    <t>2023-04-07 08:10:49</t>
  </si>
  <si>
    <t>5.00</t>
  </si>
  <si>
    <t>整理1小时</t>
  </si>
  <si>
    <t>2023-04-07 08:18:55</t>
  </si>
  <si>
    <t>1.00</t>
  </si>
  <si>
    <t>挂接基建档案</t>
  </si>
  <si>
    <t>2023-04-07 11:26:55</t>
  </si>
  <si>
    <t>4月7日</t>
  </si>
  <si>
    <t>2023-04-10 07:56:41</t>
  </si>
  <si>
    <t>2023-04-10 08:19:39</t>
  </si>
  <si>
    <t>2023-04-10 08:15:44</t>
  </si>
  <si>
    <t>还卷宗、去公司扫描大图纸</t>
  </si>
  <si>
    <t>2023-04-10 09:41:21</t>
  </si>
  <si>
    <t>4月8日</t>
  </si>
  <si>
    <t>4月9日</t>
  </si>
  <si>
    <t>4月10日</t>
  </si>
  <si>
    <t>2023-04-11 07:54:31</t>
  </si>
  <si>
    <t>新增目录315条</t>
  </si>
  <si>
    <t>2023-04-11 08:14:06</t>
  </si>
  <si>
    <t>整理2小时</t>
  </si>
  <si>
    <t>2023-04-11 09:00:42</t>
  </si>
  <si>
    <t>还老卷宗</t>
  </si>
  <si>
    <t>2023-04-11 11:05:25</t>
  </si>
  <si>
    <t>3.00</t>
  </si>
  <si>
    <t>4月11日</t>
  </si>
  <si>
    <t>2023-04-12 07:54:56</t>
  </si>
  <si>
    <t>2023-04-12 08:20:02</t>
  </si>
  <si>
    <t>2023-04-12 09:26:56</t>
  </si>
  <si>
    <t>7.00</t>
  </si>
  <si>
    <t>还基建档案、检查挂接、点归档</t>
  </si>
  <si>
    <t>2023-04-12 10:06:13</t>
  </si>
  <si>
    <t>4月12日</t>
  </si>
  <si>
    <t>库房盖章</t>
  </si>
  <si>
    <t>2023-04-14 07:55:54</t>
  </si>
  <si>
    <t>2023-04-13 08:16:39</t>
  </si>
  <si>
    <t>2023-04-13 08:15:11</t>
  </si>
  <si>
    <t>盖章入库、还老卷宗</t>
  </si>
  <si>
    <t>2023-04-13 08:42:14</t>
  </si>
  <si>
    <t>4.50</t>
  </si>
  <si>
    <t>4月13日</t>
  </si>
  <si>
    <t>2023-04-13 07:55:10</t>
  </si>
  <si>
    <t>2023-04-14 08:09:56</t>
  </si>
  <si>
    <t>2023-04-14 08:07:34</t>
  </si>
  <si>
    <t>2023-04-14 08:41:08</t>
  </si>
  <si>
    <t>4月14日</t>
  </si>
  <si>
    <t>2023-04-17 08:12:24</t>
  </si>
  <si>
    <t>2023-04-17 08:17:38</t>
  </si>
  <si>
    <t>2023-04-17 08:11:44</t>
  </si>
  <si>
    <t>2023-04-17 08:27:35</t>
  </si>
  <si>
    <t>4月15日</t>
  </si>
  <si>
    <t>4月16日</t>
  </si>
  <si>
    <t>4月17日</t>
  </si>
  <si>
    <t>2023-04-18 07:00:05</t>
  </si>
  <si>
    <t>新增目录230条</t>
  </si>
  <si>
    <t>2023-04-18 08:14:26</t>
  </si>
  <si>
    <t>2023-04-18 08:29:23</t>
  </si>
  <si>
    <t>还卷宗、领老卷宗、老卷宗整理</t>
  </si>
  <si>
    <t>2023-04-18 08:47:52</t>
  </si>
  <si>
    <t>4月18日</t>
  </si>
  <si>
    <t>增加目录180条</t>
  </si>
  <si>
    <t>2023-04-19 08:21:31</t>
  </si>
  <si>
    <t>2023-04-19 08:21:18</t>
  </si>
  <si>
    <t>点归档、盖章、入库</t>
  </si>
  <si>
    <t>2023-04-19 10:31:50</t>
  </si>
  <si>
    <t>4月19日</t>
  </si>
  <si>
    <t>盖章</t>
  </si>
  <si>
    <t>2023-04-20 08:09:32</t>
  </si>
  <si>
    <t>2023-04-20 08:18:23</t>
  </si>
  <si>
    <t>点归档</t>
  </si>
  <si>
    <t>2023-04-20 09:48:54</t>
  </si>
  <si>
    <t>4月20日</t>
  </si>
  <si>
    <t>2023-04-21 07:55:28</t>
  </si>
  <si>
    <t>2023-04-21 08:26:36</t>
  </si>
  <si>
    <t>2023-04-21 08:24:12</t>
  </si>
  <si>
    <t>点归档、盖章入库</t>
  </si>
  <si>
    <t>2023-04-21 09:47:32</t>
  </si>
  <si>
    <t>4月21日</t>
  </si>
  <si>
    <t>2023-04-23 07:55:52</t>
  </si>
  <si>
    <t>2023-04-23 08:57:28</t>
  </si>
  <si>
    <t>2023-04-23 08:09:18</t>
  </si>
  <si>
    <t>2023-04-23 10:39:01</t>
  </si>
  <si>
    <t>4月22日</t>
  </si>
  <si>
    <t>4月23日</t>
  </si>
  <si>
    <t>2023-04-24 07:58:24</t>
  </si>
  <si>
    <t>2023-04-24 08:13:00</t>
  </si>
  <si>
    <t>2023-04-24 08:32:21</t>
  </si>
  <si>
    <t>盖章、入库</t>
  </si>
  <si>
    <t>2023-04-24 09:46:25</t>
  </si>
  <si>
    <t>4月24日</t>
  </si>
  <si>
    <t>2023-04-25 09:37:11</t>
  </si>
  <si>
    <t>2023-04-25 08:22:41</t>
  </si>
  <si>
    <t>2023-04-25 08:17:29</t>
  </si>
  <si>
    <t>还卷宗、领退卷</t>
  </si>
  <si>
    <t>2023-04-25 09:37:51</t>
  </si>
  <si>
    <t>4月25日</t>
  </si>
  <si>
    <t>2023-04-26 07:59:43</t>
  </si>
  <si>
    <t>2023-04-26 08:12:18</t>
  </si>
  <si>
    <t>2023-04-26 09:31:25</t>
  </si>
  <si>
    <t>检查挂接、整理数据、数据备份</t>
  </si>
  <si>
    <t>2023-04-26 09:38:29</t>
  </si>
  <si>
    <t>4月26日</t>
  </si>
  <si>
    <t>2023-04-27 09:05:00</t>
  </si>
  <si>
    <t>2023-04-27 08:25:16</t>
  </si>
  <si>
    <t>2023-04-27 08:11:32</t>
  </si>
  <si>
    <t>还卷宗、点归档、改错</t>
  </si>
  <si>
    <t>2023-04-26 17:33:47</t>
  </si>
  <si>
    <t>3.50</t>
  </si>
  <si>
    <t>4月27日</t>
  </si>
  <si>
    <t>2023-04-28 07:41:04</t>
  </si>
  <si>
    <t>盖章、点归档、入库</t>
  </si>
  <si>
    <t>2023-04-28 09:12:59</t>
  </si>
  <si>
    <t>4月28日</t>
  </si>
  <si>
    <t>盖章、点归档、入库、核算产量表</t>
  </si>
  <si>
    <t>2023-05-04 08:09:43</t>
  </si>
  <si>
    <t>2023-05-04 09:59:04</t>
  </si>
  <si>
    <t>4月29日</t>
  </si>
  <si>
    <t>4月30日</t>
  </si>
  <si>
    <t>合计：</t>
  </si>
  <si>
    <t>考勤类型</t>
  </si>
  <si>
    <t>考勤时间</t>
  </si>
  <si>
    <t>考勤地点</t>
  </si>
  <si>
    <t>签到（上午）</t>
  </si>
  <si>
    <t>2023-04-03 07:49</t>
  </si>
  <si>
    <t>江苏省南通市如皋市益寿南路</t>
  </si>
  <si>
    <t>签退（上午）</t>
  </si>
  <si>
    <t>2023-04-03 11:33</t>
  </si>
  <si>
    <t>签到（下午）</t>
  </si>
  <si>
    <t>2023-04-03 12:32</t>
  </si>
  <si>
    <t>签退（下午）</t>
  </si>
  <si>
    <t>2023-04-03 17:32</t>
  </si>
  <si>
    <t>中国江苏省南通市如皋市益寿南路(在如皋市人民法院附近)</t>
  </si>
  <si>
    <t>2023-04-03 07:58</t>
  </si>
  <si>
    <t>江苏省南通市如皋市(在如皋市人民法院附近)</t>
  </si>
  <si>
    <t>2023-04-03 11:32</t>
  </si>
  <si>
    <t>2023-04-03 12:45</t>
  </si>
  <si>
    <t>2023-04-03 07:50</t>
  </si>
  <si>
    <t>2023-04-03 12:50</t>
  </si>
  <si>
    <t>2023-04-03 17:33</t>
  </si>
  <si>
    <t>2023-04-03 07:56</t>
  </si>
  <si>
    <t>2023-04-03 12:35</t>
  </si>
  <si>
    <t>2023-04-03 17:35</t>
  </si>
  <si>
    <t>2023-04-04 07:49</t>
  </si>
  <si>
    <t>2023-04-04 11:32</t>
  </si>
  <si>
    <t>2023-04-04 12:38</t>
  </si>
  <si>
    <t>江苏省南通市如皋市益寿南路458号</t>
  </si>
  <si>
    <t>2023-04-04 17:35</t>
  </si>
  <si>
    <t>中国江苏省南通市如皋市惠政路20号(在如皋市人民法院附近)</t>
  </si>
  <si>
    <t>2023-04-04 08:00</t>
  </si>
  <si>
    <t>2023-04-04 11:38</t>
  </si>
  <si>
    <t>2023-04-04 12:31</t>
  </si>
  <si>
    <t>2023-04-04 17:31</t>
  </si>
  <si>
    <t>2023-04-04 07:51</t>
  </si>
  <si>
    <t>2023-04-04 11:40</t>
  </si>
  <si>
    <t>2023-04-04 12:28</t>
  </si>
  <si>
    <t>2023-04-04 07:56</t>
  </si>
  <si>
    <t>江苏省南通市如皋市(在如皋市人民政府如城街道办事处附近)</t>
  </si>
  <si>
    <t>2023-04-04 11:39</t>
  </si>
  <si>
    <t>2023-04-06 07:43</t>
  </si>
  <si>
    <t>2023-04-06 11:31</t>
  </si>
  <si>
    <t>2023-04-06 12:44</t>
  </si>
  <si>
    <t>2023-04-06 17:34</t>
  </si>
  <si>
    <t>2023-04-06 07:50</t>
  </si>
  <si>
    <t>2023-04-06 11:41</t>
  </si>
  <si>
    <t>2023-04-06 12:35</t>
  </si>
  <si>
    <t>2023-04-06 17:31</t>
  </si>
  <si>
    <t>2023-04-06 07:51</t>
  </si>
  <si>
    <t>2023-04-06 12:28</t>
  </si>
  <si>
    <t>2023-04-06 17:32</t>
  </si>
  <si>
    <t>2023-04-06 07:53</t>
  </si>
  <si>
    <t>2023-04-06 12:33</t>
  </si>
  <si>
    <t>2023-04-07 07:46</t>
  </si>
  <si>
    <t>2023-04-07 11:36</t>
  </si>
  <si>
    <t>2023-04-07 12:49</t>
  </si>
  <si>
    <t>2023-04-07 17:32</t>
  </si>
  <si>
    <t>2023-04-07 07:56</t>
  </si>
  <si>
    <t>2023-04-07 11:32</t>
  </si>
  <si>
    <t>2023-04-07 12:33</t>
  </si>
  <si>
    <t>2023-04-07 17:33</t>
  </si>
  <si>
    <t>2023-04-07 07:50</t>
  </si>
  <si>
    <t>2023-04-07 11:34</t>
  </si>
  <si>
    <t>2023-04-07 12:27</t>
  </si>
  <si>
    <t>2023-04-07 07:54</t>
  </si>
  <si>
    <t>2023-04-07 11:35</t>
  </si>
  <si>
    <t>2023-04-07 12:32</t>
  </si>
  <si>
    <t>2023-04-10 07:44</t>
  </si>
  <si>
    <t>2023-04-10 11:34</t>
  </si>
  <si>
    <t>2023-04-10 12:43</t>
  </si>
  <si>
    <t>2023-04-10 17:32</t>
  </si>
  <si>
    <t>2023-04-10 07:52</t>
  </si>
  <si>
    <t>2023-04-10 12:38</t>
  </si>
  <si>
    <t>2023-04-10 07:50</t>
  </si>
  <si>
    <t>2023-04-10 11:38</t>
  </si>
  <si>
    <t>2023-04-10 12:34</t>
  </si>
  <si>
    <t>2023-04-10 17:31</t>
  </si>
  <si>
    <t>2023-04-10 07:56</t>
  </si>
  <si>
    <t>2023-04-11 07:51</t>
  </si>
  <si>
    <t>中国江苏省南通市如皋市益寿南路458号(在如皋市人民法院附近)</t>
  </si>
  <si>
    <t>2023-04-11 11:34</t>
  </si>
  <si>
    <t>2023-04-11 12:47</t>
  </si>
  <si>
    <t>2023-04-11 17:33</t>
  </si>
  <si>
    <t>江苏省南通市如皋市</t>
  </si>
  <si>
    <t>2023-04-11 07:53</t>
  </si>
  <si>
    <t>2023-04-11 12:40</t>
  </si>
  <si>
    <t>2023-04-11 17:32</t>
  </si>
  <si>
    <t>2023-04-11 12:41</t>
  </si>
  <si>
    <t>2023-04-11 17:31</t>
  </si>
  <si>
    <t>2023-04-11 07:54</t>
  </si>
  <si>
    <t>2023-04-12 07:43</t>
  </si>
  <si>
    <t>2023-04-12 11:33</t>
  </si>
  <si>
    <t>2023-04-12 12:45</t>
  </si>
  <si>
    <t>2023-04-12 17:33</t>
  </si>
  <si>
    <t>2023-04-12 07:56</t>
  </si>
  <si>
    <t>2023-04-12 12:41</t>
  </si>
  <si>
    <t>2023-04-12 17:31</t>
  </si>
  <si>
    <t>2023-04-12 07:50</t>
  </si>
  <si>
    <t>2023-04-12 11:38</t>
  </si>
  <si>
    <t>2023-04-12 12:43</t>
  </si>
  <si>
    <t>2023-04-12 17:32</t>
  </si>
  <si>
    <t>2023-04-12 07:54</t>
  </si>
  <si>
    <t>2023-04-12 11:41</t>
  </si>
  <si>
    <t>2023-04-12 12:48</t>
  </si>
  <si>
    <t>2023-04-13 07:45</t>
  </si>
  <si>
    <t>2023-04-13 11:33</t>
  </si>
  <si>
    <t>2023-04-13 12:00</t>
  </si>
  <si>
    <t>2023-04-13 17:32</t>
  </si>
  <si>
    <t>2023-04-13 08:00</t>
  </si>
  <si>
    <t>2023-04-13 11:32</t>
  </si>
  <si>
    <t>2023-04-13 12:01</t>
  </si>
  <si>
    <t>2023-04-13 17:31</t>
  </si>
  <si>
    <t>2023-04-13 07:50</t>
  </si>
  <si>
    <t>2023-04-13 11:34</t>
  </si>
  <si>
    <t>2023-04-13 07:54</t>
  </si>
  <si>
    <t>2023-04-14 07:46</t>
  </si>
  <si>
    <t>南通市第三人民医院司法鉴定所如皋接待室</t>
  </si>
  <si>
    <t>2023-04-14 11:33</t>
  </si>
  <si>
    <t>2023-04-14 12:42</t>
  </si>
  <si>
    <t>2023-04-14 17:34</t>
  </si>
  <si>
    <t>2023-04-14 07:55</t>
  </si>
  <si>
    <t>2023-04-14 11:40</t>
  </si>
  <si>
    <t>2023-04-14 17:31</t>
  </si>
  <si>
    <t>2023-04-14 07:50</t>
  </si>
  <si>
    <t>2023-04-14 11:38</t>
  </si>
  <si>
    <t>2023-04-14 12:41</t>
  </si>
  <si>
    <t>2023-04-14 12:40</t>
  </si>
  <si>
    <t>2023-04-17 07:52</t>
  </si>
  <si>
    <t>2023-04-17 11:36</t>
  </si>
  <si>
    <t>2023-04-17 12:44</t>
  </si>
  <si>
    <t>2023-04-17 17:32</t>
  </si>
  <si>
    <t>2023-04-17 07:54</t>
  </si>
  <si>
    <t>2023-04-17 11:33</t>
  </si>
  <si>
    <t>2023-04-17 12:33</t>
  </si>
  <si>
    <t>2023-04-17 17:31</t>
  </si>
  <si>
    <t>2023-04-17 07:48</t>
  </si>
  <si>
    <t>2023-04-17 12:37</t>
  </si>
  <si>
    <t>2023-04-17 07:55</t>
  </si>
  <si>
    <t>2023-04-17 11:37</t>
  </si>
  <si>
    <t>2023-04-17 12:40</t>
  </si>
  <si>
    <t>2023-04-17 17:30</t>
  </si>
  <si>
    <t>2023-04-18 07:52</t>
  </si>
  <si>
    <t>2023-04-18 11:39</t>
  </si>
  <si>
    <t>2023-04-18 12:47</t>
  </si>
  <si>
    <t>2023-04-18 17:48</t>
  </si>
  <si>
    <t>2023-04-18 07:56</t>
  </si>
  <si>
    <t>2023-04-18 11:34</t>
  </si>
  <si>
    <t>2023-04-18 12:58</t>
  </si>
  <si>
    <t>2023-04-18 11:44</t>
  </si>
  <si>
    <t>2023-04-18 12:48</t>
  </si>
  <si>
    <t>2023-04-18 17:47</t>
  </si>
  <si>
    <t>2023-04-19 07:41</t>
  </si>
  <si>
    <t>2023-04-19 11:39</t>
  </si>
  <si>
    <t>2023-04-19 12:49</t>
  </si>
  <si>
    <t>2023-04-19 17:33</t>
  </si>
  <si>
    <t>2023-04-19 07:58</t>
  </si>
  <si>
    <t>2023-04-19 11:32</t>
  </si>
  <si>
    <t>2023-04-19 12:36</t>
  </si>
  <si>
    <t>2023-04-19 17:31</t>
  </si>
  <si>
    <t>2023-04-19 07:48</t>
  </si>
  <si>
    <t>2023-04-19 11:37</t>
  </si>
  <si>
    <t>2023-04-19 12:42</t>
  </si>
  <si>
    <t>2023-04-20 07:46</t>
  </si>
  <si>
    <t>2023-04-20 11:34</t>
  </si>
  <si>
    <t>2023-04-20 12:55</t>
  </si>
  <si>
    <t>2023-04-20 17:33</t>
  </si>
  <si>
    <t>2023-04-20 07:56</t>
  </si>
  <si>
    <t>2023-04-20 11:36</t>
  </si>
  <si>
    <t>2023-04-20 12:37</t>
  </si>
  <si>
    <t>2023-04-20 07:55</t>
  </si>
  <si>
    <t>2023-04-20 11:32</t>
  </si>
  <si>
    <t>2023-04-20 12:12</t>
  </si>
  <si>
    <t>2023-04-20 11:35</t>
  </si>
  <si>
    <t>2023-04-20 12:31</t>
  </si>
  <si>
    <t>2023-04-20 17:31</t>
  </si>
  <si>
    <t>2023-04-21 07:50</t>
  </si>
  <si>
    <t>2023-04-21 11:33</t>
  </si>
  <si>
    <t>2023-04-21 12:42</t>
  </si>
  <si>
    <t>2023-04-21 17:32</t>
  </si>
  <si>
    <t>2023-04-21 07:59</t>
  </si>
  <si>
    <t>江苏省南通市如皋市(在蚕业综合楼附近)</t>
  </si>
  <si>
    <t>2023-04-21 12:40</t>
  </si>
  <si>
    <t>2023-04-21 17:31</t>
  </si>
  <si>
    <t>2023-04-21 07:49</t>
  </si>
  <si>
    <t>2023-04-21 11:38</t>
  </si>
  <si>
    <t>2023-04-21 12:41</t>
  </si>
  <si>
    <t>2023-04-21 07:55</t>
  </si>
  <si>
    <t>2023-04-21 12:46</t>
  </si>
  <si>
    <t>2023-04-23 07:51</t>
  </si>
  <si>
    <t>2023-04-23 11:32</t>
  </si>
  <si>
    <t>2023-04-23 12:35</t>
  </si>
  <si>
    <t>2023-04-23 17:32</t>
  </si>
  <si>
    <t>2023-04-23 07:57</t>
  </si>
  <si>
    <t>2023-04-23 11:35</t>
  </si>
  <si>
    <t>2023-04-23 12:37</t>
  </si>
  <si>
    <t>2023-04-23 17:31</t>
  </si>
  <si>
    <t>2023-04-23 07:46</t>
  </si>
  <si>
    <t>2023-04-23 12:24</t>
  </si>
  <si>
    <t>2023-04-23 17:42</t>
  </si>
  <si>
    <t>2023-04-23 07:55</t>
  </si>
  <si>
    <t>2023-04-23 11:37</t>
  </si>
  <si>
    <t>2023-04-23 12:30</t>
  </si>
  <si>
    <t>2023-04-24 07:49</t>
  </si>
  <si>
    <t>2023-04-24 11:34</t>
  </si>
  <si>
    <t>2023-04-24 12:48</t>
  </si>
  <si>
    <t>2023-04-24 17:33</t>
  </si>
  <si>
    <t>2023-04-24 07:56</t>
  </si>
  <si>
    <t>2023-04-24 11:33</t>
  </si>
  <si>
    <t>2023-04-24 12:38</t>
  </si>
  <si>
    <t>2023-04-24 17:31</t>
  </si>
  <si>
    <t>2023-04-24 07:48</t>
  </si>
  <si>
    <t>2023-04-24 11:36</t>
  </si>
  <si>
    <t>2023-04-24 07:57</t>
  </si>
  <si>
    <t>2023-04-24 11:52</t>
  </si>
  <si>
    <t>2023-04-24 12:37</t>
  </si>
  <si>
    <t>2023-04-24 17:32</t>
  </si>
  <si>
    <t>2023-04-25 07:54</t>
  </si>
  <si>
    <t>2023-04-25 11:33</t>
  </si>
  <si>
    <t>2023-04-25 17:35</t>
  </si>
  <si>
    <t>2023-04-25 07:58</t>
  </si>
  <si>
    <t>2023-04-25 17:40</t>
  </si>
  <si>
    <t>2023-04-25 07:51</t>
  </si>
  <si>
    <t>2023-04-25 11:40</t>
  </si>
  <si>
    <t>2023-04-25 12:47</t>
  </si>
  <si>
    <t>2023-04-25 17:34</t>
  </si>
  <si>
    <t>2023-04-25 07:55</t>
  </si>
  <si>
    <t>2023-04-25 11:32</t>
  </si>
  <si>
    <t>2023-04-25 12:48</t>
  </si>
  <si>
    <t>2023-04-25 17:33</t>
  </si>
  <si>
    <t>2023-04-26 07:54</t>
  </si>
  <si>
    <t>2023-04-26 11:38</t>
  </si>
  <si>
    <t>2023-04-26 12:27</t>
  </si>
  <si>
    <t>2023-04-26 17:37</t>
  </si>
  <si>
    <t>2023-04-26 07:53</t>
  </si>
  <si>
    <t>2023-04-26 11:37</t>
  </si>
  <si>
    <t>2023-04-26 17:31</t>
  </si>
  <si>
    <t>2023-04-26 07:51</t>
  </si>
  <si>
    <t>2023-04-26 11:50</t>
  </si>
  <si>
    <t>2023-04-26 12:42</t>
  </si>
  <si>
    <t>2023-04-26 17:33</t>
  </si>
  <si>
    <t>2023-04-26 12:41</t>
  </si>
  <si>
    <t>2023-04-26 17:32</t>
  </si>
  <si>
    <t>2023-04-27 07:53</t>
  </si>
  <si>
    <t>2023-04-27 11:34</t>
  </si>
  <si>
    <t>2023-04-27 12:46</t>
  </si>
  <si>
    <t>2023-04-27 17:31</t>
  </si>
  <si>
    <t>2023-04-27 07:56</t>
  </si>
  <si>
    <t>2023-04-27 11:40</t>
  </si>
  <si>
    <t>2023-04-27 12:50</t>
  </si>
  <si>
    <t>2023-04-28 07:58</t>
  </si>
  <si>
    <t>2023-04-28 11:32</t>
  </si>
  <si>
    <t>2023-04-28 12:26</t>
  </si>
  <si>
    <t>2023-04-28 17:41</t>
  </si>
  <si>
    <t>2023-04-28 07:45</t>
  </si>
  <si>
    <t>2023-04-28 17:39</t>
  </si>
  <si>
    <t>如皋法院（2023-04）考勤记录表</t>
  </si>
  <si>
    <t>上下班时间：08:00-11:30 13:00-17:30 统计日期：2023-04-01~2023-04-30    制表日期：2023-05-04</t>
  </si>
  <si>
    <t>1
(六)</t>
  </si>
  <si>
    <t>2
(日)</t>
  </si>
  <si>
    <t>3
(一)</t>
  </si>
  <si>
    <t>4
(二)</t>
  </si>
  <si>
    <t>5
(三)</t>
  </si>
  <si>
    <t>6
(四)</t>
  </si>
  <si>
    <t>7
(五)</t>
  </si>
  <si>
    <t>8
(六)</t>
  </si>
  <si>
    <t>9
(日)</t>
  </si>
  <si>
    <t>10
(一)</t>
  </si>
  <si>
    <t>11
(二)</t>
  </si>
  <si>
    <t>12
(三)</t>
  </si>
  <si>
    <t>13
(四)</t>
  </si>
  <si>
    <t>14
(五)</t>
  </si>
  <si>
    <t>15
(六)</t>
  </si>
  <si>
    <t>16
(日)</t>
  </si>
  <si>
    <t>17
(一)</t>
  </si>
  <si>
    <t>18
(二)</t>
  </si>
  <si>
    <t>19
(三)</t>
  </si>
  <si>
    <t>20
(四)</t>
  </si>
  <si>
    <t>21
(五)</t>
  </si>
  <si>
    <t>22
(六)</t>
  </si>
  <si>
    <t>23
(日)</t>
  </si>
  <si>
    <t>24
(一)</t>
  </si>
  <si>
    <t>25
(二)</t>
  </si>
  <si>
    <t>26
(三)</t>
  </si>
  <si>
    <t>27
(四)</t>
  </si>
  <si>
    <t>28
(五)</t>
  </si>
  <si>
    <t>29
(六)</t>
  </si>
  <si>
    <t>30
(日)</t>
  </si>
  <si>
    <t>姓名：龚翠华    当月打卡项目：如皋法院</t>
  </si>
  <si>
    <t>07:49
11:33
12:32
17:32</t>
  </si>
  <si>
    <t>07:49
11:32
12:38
17:35</t>
  </si>
  <si>
    <t>07:43
11:31
12:44
17:34</t>
  </si>
  <si>
    <t>07:46
11:36
12:49
17:32</t>
  </si>
  <si>
    <t>07:44
11:34
12:43
17:32</t>
  </si>
  <si>
    <t>07:51
11:34
12:47
17:33</t>
  </si>
  <si>
    <t>07:43
11:33
12:45
17:33</t>
  </si>
  <si>
    <t>07:45
11:33
12:00
17:32</t>
  </si>
  <si>
    <t>07:46
11:33
12:42
17:34</t>
  </si>
  <si>
    <t>07:52
11:36
12:44
17:32</t>
  </si>
  <si>
    <t>07:52
11:39
12:47
17:48</t>
  </si>
  <si>
    <t>07:41
11:39
12:49
17:33</t>
  </si>
  <si>
    <t>07:46
11:34
12:55
17:33</t>
  </si>
  <si>
    <t>07:50
11:33
12:42
17:32</t>
  </si>
  <si>
    <t>07:51
11:32
12:35
17:32</t>
  </si>
  <si>
    <t>07:49
11:34
12:48
17:33</t>
  </si>
  <si>
    <t>07:54
11:33
null
17:35</t>
  </si>
  <si>
    <t>07:54
11:38
12:27
17:37</t>
  </si>
  <si>
    <t>姓名：吴香香    当月打卡项目：如皋法院</t>
  </si>
  <si>
    <t>07:58
11:32
12:45
17:32</t>
  </si>
  <si>
    <t>08:00
11:38
12:31
17:31</t>
  </si>
  <si>
    <t>07:50
11:41
12:35
17:31</t>
  </si>
  <si>
    <t>07:56
11:32
12:33
17:33</t>
  </si>
  <si>
    <t>07:52
11:34
12:38
17:32</t>
  </si>
  <si>
    <t>07:53
11:34
12:40
17:32</t>
  </si>
  <si>
    <t>07:56
11:33
12:41
17:31</t>
  </si>
  <si>
    <t>08:00
11:32
12:01
17:31</t>
  </si>
  <si>
    <t>07:55
11:40
null
17:31</t>
  </si>
  <si>
    <t>07:54
11:33
12:33
17:31</t>
  </si>
  <si>
    <t>07:56
11:34
12:58
17:48</t>
  </si>
  <si>
    <t>07:58
11:32
12:36
17:31</t>
  </si>
  <si>
    <t>07:56
11:36
12:37
17:33</t>
  </si>
  <si>
    <t>07:59
11:33
12:40
17:31</t>
  </si>
  <si>
    <t>07:57
11:35
12:37
17:31</t>
  </si>
  <si>
    <t>07:56
11:33
12:38
17:31</t>
  </si>
  <si>
    <t>07:58
11:33
null
17:40</t>
  </si>
  <si>
    <t>07:53
11:37
12:27
17:31</t>
  </si>
  <si>
    <t>07:53
11:34
12:46
17:31</t>
  </si>
  <si>
    <t>07:58
11:32
12:26
17:41</t>
  </si>
  <si>
    <t>姓名：谢洁    当月打卡项目：如皋法院</t>
  </si>
  <si>
    <t>07:50
11:33
12:50
17:33</t>
  </si>
  <si>
    <t>07:51
11:40
12:28
17:31</t>
  </si>
  <si>
    <t>07:51
11:31
12:28
17:32</t>
  </si>
  <si>
    <t>07:50
11:34
12:27
17:32</t>
  </si>
  <si>
    <t>07:50
11:38
12:34
17:31</t>
  </si>
  <si>
    <t>07:51
11:34
12:41
17:31</t>
  </si>
  <si>
    <t>07:50
11:38
12:43
17:32</t>
  </si>
  <si>
    <t>07:50
11:34
12:01
17:31</t>
  </si>
  <si>
    <t>07:50
11:38
12:41
17:31</t>
  </si>
  <si>
    <t>07:48
11:36
12:37
17:31</t>
  </si>
  <si>
    <t>07:52
11:44
12:48
17:47</t>
  </si>
  <si>
    <t>07:48
11:37
12:42
17:31</t>
  </si>
  <si>
    <t>07:55
11:32
12:12
17:33</t>
  </si>
  <si>
    <t>07:49
11:38
12:41
17:31</t>
  </si>
  <si>
    <t>07:46
11:35
12:24
17:42</t>
  </si>
  <si>
    <t>07:48
11:36
12:38
17:31</t>
  </si>
  <si>
    <t>07:51
11:40
12:47
17:34</t>
  </si>
  <si>
    <t>07:51
11:50
12:42
17:33</t>
  </si>
  <si>
    <t>07:45
11:32
11:32
17:39</t>
  </si>
  <si>
    <t>姓名：柳钰    当月打卡项目：如皋法院</t>
  </si>
  <si>
    <t>07:56
11:32
12:35
17:35</t>
  </si>
  <si>
    <t>07:56
11:39
12:31
17:31</t>
  </si>
  <si>
    <t>07:53
11:31
12:33
17:32</t>
  </si>
  <si>
    <t>07:54
11:35
12:32
17:32</t>
  </si>
  <si>
    <t>07:56
11:34
12:38
17:31</t>
  </si>
  <si>
    <t>07:54
11:34
12:41
17:32</t>
  </si>
  <si>
    <t>07:54
11:41
12:48
17:31</t>
  </si>
  <si>
    <t>07:54
11:33
12:01
17:32</t>
  </si>
  <si>
    <t>07:55
11:33
12:40
17:31</t>
  </si>
  <si>
    <t>07:55
11:37
12:40
17:30</t>
  </si>
  <si>
    <t>07:56
11:35
12:31
17:31</t>
  </si>
  <si>
    <t>07:55
11:33
12:46
null</t>
  </si>
  <si>
    <t>07:55
11:37
12:30
17:32</t>
  </si>
  <si>
    <t>07:57
11:52
12:37
17:32</t>
  </si>
  <si>
    <t>07:55
11:32
12:48
17:33</t>
  </si>
  <si>
    <t>07:54
11:38
12:41
17:32</t>
  </si>
  <si>
    <t>07:56
11:40
12:50
17:31</t>
  </si>
  <si>
    <t>如皋法院（2023-04）异常统计表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</si>
  <si>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</si>
  <si>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</si>
  <si>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</si>
  <si>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</si>
  <si>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</si>
  <si>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</si>
  <si>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</si>
  <si>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</si>
  <si>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</si>
  <si>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上班</t>
  </si>
  <si>
    <t>下班</t>
  </si>
  <si>
    <t>签到</t>
  </si>
  <si>
    <t>签退</t>
  </si>
  <si>
    <t>项目组</t>
  </si>
  <si>
    <t>2023/04/03</t>
  </si>
  <si>
    <t>07:49</t>
  </si>
  <si>
    <t>11:33</t>
  </si>
  <si>
    <t>12:32</t>
  </si>
  <si>
    <t>17:32</t>
  </si>
  <si>
    <t/>
  </si>
  <si>
    <t>2023/04/04</t>
  </si>
  <si>
    <t>11:32</t>
  </si>
  <si>
    <t>12:38</t>
  </si>
  <si>
    <t>17:35</t>
  </si>
  <si>
    <t>2023/04/06</t>
  </si>
  <si>
    <t>07:43</t>
  </si>
  <si>
    <t>11:31</t>
  </si>
  <si>
    <t>12:44</t>
  </si>
  <si>
    <t>17:34</t>
  </si>
  <si>
    <t>2023/04/07</t>
  </si>
  <si>
    <t>07:46</t>
  </si>
  <si>
    <t>11:36</t>
  </si>
  <si>
    <t>12:49</t>
  </si>
  <si>
    <t>2023/04/10</t>
  </si>
  <si>
    <t>07:44</t>
  </si>
  <si>
    <t>11:34</t>
  </si>
  <si>
    <t>12:43</t>
  </si>
  <si>
    <t>2023/04/11</t>
  </si>
  <si>
    <t>07:51</t>
  </si>
  <si>
    <t>12:47</t>
  </si>
  <si>
    <t>17:33</t>
  </si>
  <si>
    <t>2023/04/12</t>
  </si>
  <si>
    <t>12:45</t>
  </si>
  <si>
    <t>2023/04/13</t>
  </si>
  <si>
    <t>07:45</t>
  </si>
  <si>
    <t>12:00</t>
  </si>
  <si>
    <t>2023/04/14</t>
  </si>
  <si>
    <t>12:42</t>
  </si>
  <si>
    <t>2023/04/17</t>
  </si>
  <si>
    <t>07:52</t>
  </si>
  <si>
    <t>2023/04/18</t>
  </si>
  <si>
    <t>11:39</t>
  </si>
  <si>
    <t>17:48</t>
  </si>
  <si>
    <t>2023/04/19</t>
  </si>
  <si>
    <t>07:41</t>
  </si>
  <si>
    <t>2023/04/20</t>
  </si>
  <si>
    <t>12:55</t>
  </si>
  <si>
    <t>2023/04/21</t>
  </si>
  <si>
    <t>07:50</t>
  </si>
  <si>
    <t>2023/04/23</t>
  </si>
  <si>
    <t>12:35</t>
  </si>
  <si>
    <t>2023/04/24</t>
  </si>
  <si>
    <t>12:48</t>
  </si>
  <si>
    <t>2023/04/25</t>
  </si>
  <si>
    <t>07:54</t>
  </si>
  <si>
    <t>2023/04/26</t>
  </si>
  <si>
    <t>11:38</t>
  </si>
  <si>
    <t>12:27</t>
  </si>
  <si>
    <t>17:37</t>
  </si>
  <si>
    <t>07:58</t>
  </si>
  <si>
    <t>08:00</t>
  </si>
  <si>
    <t>12:31</t>
  </si>
  <si>
    <t>17:31</t>
  </si>
  <si>
    <t>11:41</t>
  </si>
  <si>
    <t>07:56</t>
  </si>
  <si>
    <t>12:33</t>
  </si>
  <si>
    <t>07:53</t>
  </si>
  <si>
    <t>12:40</t>
  </si>
  <si>
    <t>12:41</t>
  </si>
  <si>
    <t>12:01</t>
  </si>
  <si>
    <t>07:55</t>
  </si>
  <si>
    <t>11:40</t>
  </si>
  <si>
    <t>12:58</t>
  </si>
  <si>
    <t>12:36</t>
  </si>
  <si>
    <t>12:37</t>
  </si>
  <si>
    <t>07:59</t>
  </si>
  <si>
    <t>07:57</t>
  </si>
  <si>
    <t>11:35</t>
  </si>
  <si>
    <t>17:40</t>
  </si>
  <si>
    <t>11:37</t>
  </si>
  <si>
    <t>2023/04/27</t>
  </si>
  <si>
    <t>12:46</t>
  </si>
  <si>
    <t>2023/04/28</t>
  </si>
  <si>
    <t>12:26</t>
  </si>
  <si>
    <t>17:41</t>
  </si>
  <si>
    <t>12:50</t>
  </si>
  <si>
    <t>12:28</t>
  </si>
  <si>
    <t>12:34</t>
  </si>
  <si>
    <t>07:48</t>
  </si>
  <si>
    <t>11:44</t>
  </si>
  <si>
    <t>17:47</t>
  </si>
  <si>
    <t>12:12</t>
  </si>
  <si>
    <t>12:24</t>
  </si>
  <si>
    <t>17:42</t>
  </si>
  <si>
    <t>11:50</t>
  </si>
  <si>
    <t>17:39</t>
  </si>
  <si>
    <t>17:30</t>
  </si>
  <si>
    <t>12:30</t>
  </si>
  <si>
    <t>早上上班：异常打卡定位不准|</t>
  </si>
  <si>
    <t>11:52</t>
  </si>
  <si>
    <t>如皋法院（2023-04）考勤汇总表表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</si>
  <si>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</si>
  <si>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</si>
  <si>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</si>
  <si>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</si>
  <si>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</si>
  <si>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</si>
  <si>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</si>
  <si>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</si>
  <si>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</si>
  <si>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</si>
  <si>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</si>
  <si>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</si>
  <si>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</si>
  <si>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</si>
  <si>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</si>
  <si>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2</t>
  </si>
  <si>
    <t>1</t>
  </si>
  <si>
    <t>3</t>
  </si>
  <si>
    <t>人名</t>
  </si>
  <si>
    <t>应出勤</t>
  </si>
  <si>
    <t>固定工资</t>
  </si>
  <si>
    <t>工龄奖</t>
  </si>
  <si>
    <t>辅助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</si>
</sst>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Calibri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>
      <alignment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9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workbookViewId="0">
      <selection activeCell="Q15" sqref="Q15"/>
    </sheetView>
  </sheetViews>
  <sheetFormatPr defaultColWidth="9" defaultRowHeight="13.5"/>
  <cols>
    <col min="1" max="1" width="3.625" customWidth="1"/>
    <col min="2" max="2" width="6.25" customWidth="1"/>
    <col min="3" max="4" width="6" customWidth="1"/>
    <col min="5" max="5" width="9.625" customWidth="1"/>
    <col min="6" max="6" width="6.75" customWidth="1"/>
    <col min="7" max="7" width="6.625" customWidth="1"/>
    <col min="8" max="8" width="6.375" customWidth="1"/>
    <col min="9" max="9" width="6.875" customWidth="1"/>
    <col min="10" max="10" width="5.25" customWidth="1"/>
    <col min="11" max="13" width="6" customWidth="1"/>
    <col min="14" max="15" width="5" customWidth="1"/>
    <col min="16" max="18" width="6" customWidth="1"/>
    <col min="19" max="19" width="4.75" customWidth="1"/>
    <col min="20" max="22" width="7.375" customWidth="1"/>
    <col min="23" max="24" width="5.625" customWidth="1"/>
  </cols>
  <sheetData>
    <row r="1" ht="30" customHeight="1" spans="1:24">
      <c r="A1" s="16" t="s">
        <v>0</v>
      </c>
      <c r="B1" s="16" t="s">
        <v>0</v>
      </c>
      <c r="C1" s="16" t="s">
        <v>0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  <c r="O1" s="16" t="s">
        <v>0</v>
      </c>
      <c r="P1" s="16" t="s">
        <v>0</v>
      </c>
      <c r="Q1" s="16" t="s">
        <v>0</v>
      </c>
      <c r="R1" s="16" t="s">
        <v>0</v>
      </c>
      <c r="S1" s="16" t="s">
        <v>0</v>
      </c>
      <c r="T1" s="16" t="s">
        <v>0</v>
      </c>
      <c r="U1" s="16" t="s">
        <v>0</v>
      </c>
      <c r="V1" s="16" t="s">
        <v>0</v>
      </c>
      <c r="W1" s="16" t="s">
        <v>0</v>
      </c>
      <c r="X1" s="16" t="s">
        <v>0</v>
      </c>
    </row>
    <row r="2" s="15" customFormat="1" ht="32" customHeight="1" spans="1:24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  <c r="X2" s="17" t="s">
        <v>24</v>
      </c>
    </row>
    <row r="3" s="15" customFormat="1" ht="23" customHeight="1" spans="1:24">
      <c r="A3" s="17">
        <v>1</v>
      </c>
      <c r="B3" s="17" t="s">
        <v>25</v>
      </c>
      <c r="C3" s="17">
        <f>IFERROR(VLOOKUP(B:B,Sheet1!A:B,2,0),"未匹配到")</f>
        <v>20</v>
      </c>
      <c r="D3" s="17">
        <v>18</v>
      </c>
      <c r="E3" s="17" t="s">
        <v>26</v>
      </c>
      <c r="F3" s="17">
        <v>0</v>
      </c>
      <c r="G3" s="17">
        <v>85.5</v>
      </c>
      <c r="H3" s="17">
        <v>120</v>
      </c>
      <c r="I3" s="17"/>
      <c r="J3" s="17" t="str">
        <f>IFERROR(VLOOKUP(B:B,考勤汇总!A:N,14,0),0)</f>
        <v>2</v>
      </c>
      <c r="K3" s="17">
        <f>IFERROR(VLOOKUP(B:B,Sheet1!A:H,3,0),"")*D:D</f>
        <v>2160</v>
      </c>
      <c r="L3" s="17"/>
      <c r="M3" s="17">
        <f>IFERROR(VLOOKUP(B:B,Sheet1!A:J,8,0),"")</f>
        <v>350</v>
      </c>
      <c r="N3" s="17"/>
      <c r="O3" s="17"/>
      <c r="P3" s="17">
        <f>IFERROR(VLOOKUP(B:B,Sheet1!A:H,5,0),"")</f>
        <v>10</v>
      </c>
      <c r="Q3" s="17">
        <f>P:P*D:D</f>
        <v>180</v>
      </c>
      <c r="R3" s="17">
        <f>IFERROR(VLOOKUP(B:B,Sheet1!A:I,9,0),"")</f>
        <v>70</v>
      </c>
      <c r="S3" s="17"/>
      <c r="T3" s="17">
        <f>ROUND(I:I+K:K+L:L+M:M+N:N+O:O+Q:Q+R:R+S:S,2)</f>
        <v>2760</v>
      </c>
      <c r="U3" s="17">
        <f>IFERROR(VLOOKUP(B:B,Sheet1!A:H,6,0),"")</f>
        <v>481.87</v>
      </c>
      <c r="V3" s="17">
        <f>ROUND(T:T-U:U,2)</f>
        <v>2278.13</v>
      </c>
      <c r="W3" s="17"/>
      <c r="X3" s="17"/>
    </row>
    <row r="4" s="15" customFormat="1" ht="23" customHeight="1" spans="1:24">
      <c r="A4" s="17"/>
      <c r="B4" s="17"/>
      <c r="C4" s="17"/>
      <c r="D4" s="17"/>
      <c r="E4" s="17" t="s">
        <v>27</v>
      </c>
      <c r="F4" s="17">
        <v>49164</v>
      </c>
      <c r="G4" s="17">
        <v>55.5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="15" customFormat="1" ht="23" customHeight="1" spans="1:24">
      <c r="A5" s="17"/>
      <c r="B5" s="17"/>
      <c r="C5" s="17"/>
      <c r="D5" s="17"/>
      <c r="E5" s="17" t="s">
        <v>28</v>
      </c>
      <c r="F5" s="17">
        <v>9063</v>
      </c>
      <c r="G5" s="17">
        <v>15.5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="15" customFormat="1" ht="23" customHeight="1" spans="1:24">
      <c r="A6" s="17"/>
      <c r="B6" s="17"/>
      <c r="C6" s="17"/>
      <c r="D6" s="17"/>
      <c r="E6" s="17" t="s">
        <v>29</v>
      </c>
      <c r="F6" s="17">
        <v>2397</v>
      </c>
      <c r="G6" s="17">
        <v>9.5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="15" customFormat="1" ht="23" customHeight="1" spans="1:24">
      <c r="A7" s="17"/>
      <c r="B7" s="17"/>
      <c r="C7" s="17"/>
      <c r="D7" s="17"/>
      <c r="E7" s="17" t="s">
        <v>30</v>
      </c>
      <c r="F7" s="17">
        <v>164</v>
      </c>
      <c r="G7" s="17">
        <v>5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="15" customFormat="1" ht="23" customHeight="1" spans="1:24">
      <c r="A8" s="17">
        <v>2</v>
      </c>
      <c r="B8" s="17" t="s">
        <v>31</v>
      </c>
      <c r="C8" s="17">
        <f>IFERROR(VLOOKUP(B:B,Sheet1!A:B,2,0),"未匹配到")</f>
        <v>20</v>
      </c>
      <c r="D8" s="17">
        <v>20</v>
      </c>
      <c r="E8" s="17" t="s">
        <v>26</v>
      </c>
      <c r="F8" s="17">
        <v>0</v>
      </c>
      <c r="G8" s="17">
        <v>126</v>
      </c>
      <c r="H8" s="17">
        <v>0</v>
      </c>
      <c r="I8" s="17">
        <v>2362.54</v>
      </c>
      <c r="J8" s="17"/>
      <c r="K8" s="17"/>
      <c r="L8" s="17"/>
      <c r="M8" s="17"/>
      <c r="N8" s="17">
        <f>IF(C:C&lt;=D:D,100,0)</f>
        <v>100</v>
      </c>
      <c r="O8" s="17">
        <v>300</v>
      </c>
      <c r="P8" s="17">
        <f>IFERROR(VLOOKUP(B:B,Sheet1!A:H,5,0),"")</f>
        <v>10</v>
      </c>
      <c r="Q8" s="17">
        <f>P:P*D:D</f>
        <v>200</v>
      </c>
      <c r="R8" s="17"/>
      <c r="S8" s="17"/>
      <c r="T8" s="17">
        <f>ROUND(I:I+K:K+L:L+M:M+N:N+O:O+Q:Q+R:R+S:S,2)</f>
        <v>2962.54</v>
      </c>
      <c r="U8" s="17">
        <f>IFERROR(VLOOKUP(B:B,Sheet1!A:H,6,0),"")</f>
        <v>481.87</v>
      </c>
      <c r="V8" s="17">
        <f>ROUND(T:T-U:U,2)</f>
        <v>2480.67</v>
      </c>
      <c r="W8" s="17"/>
      <c r="X8" s="17"/>
    </row>
    <row r="9" s="15" customFormat="1" ht="23" customHeight="1" spans="1:24">
      <c r="A9" s="17"/>
      <c r="B9" s="17"/>
      <c r="C9" s="17"/>
      <c r="D9" s="17"/>
      <c r="E9" s="17" t="s">
        <v>30</v>
      </c>
      <c r="F9" s="17">
        <v>2155</v>
      </c>
      <c r="G9" s="17">
        <v>63</v>
      </c>
      <c r="H9" s="17">
        <v>0.42</v>
      </c>
      <c r="I9" s="17">
        <v>905.1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="15" customFormat="1" ht="23" customHeight="1" spans="1:24">
      <c r="A10" s="17"/>
      <c r="B10" s="17"/>
      <c r="C10" s="17"/>
      <c r="D10" s="17"/>
      <c r="E10" s="17" t="s">
        <v>32</v>
      </c>
      <c r="F10" s="17">
        <v>2186</v>
      </c>
      <c r="G10" s="17">
        <v>63</v>
      </c>
      <c r="H10" s="17">
        <v>0.44</v>
      </c>
      <c r="I10" s="17">
        <v>961.84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="15" customFormat="1" ht="25" customHeight="1" spans="1:24">
      <c r="A11" s="17"/>
      <c r="B11" s="17"/>
      <c r="C11" s="17"/>
      <c r="D11" s="17"/>
      <c r="E11" s="17" t="s">
        <v>33</v>
      </c>
      <c r="F11" s="17" t="s">
        <v>34</v>
      </c>
      <c r="G11" s="17"/>
      <c r="H11" s="17">
        <v>118</v>
      </c>
      <c r="I11" s="17">
        <f>4.2*H11</f>
        <v>495.6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="15" customFormat="1" ht="23" customHeight="1" spans="1:24">
      <c r="A12" s="17">
        <v>3</v>
      </c>
      <c r="B12" s="17" t="s">
        <v>35</v>
      </c>
      <c r="C12" s="17">
        <f>IFERROR(VLOOKUP(B:B,Sheet1!A:B,2,0),"未匹配到")</f>
        <v>20</v>
      </c>
      <c r="D12" s="17">
        <v>19</v>
      </c>
      <c r="E12" s="17" t="s">
        <v>26</v>
      </c>
      <c r="F12" s="17">
        <v>0</v>
      </c>
      <c r="G12" s="17">
        <v>148</v>
      </c>
      <c r="H12" s="17">
        <v>0</v>
      </c>
      <c r="I12" s="17">
        <v>1813.987</v>
      </c>
      <c r="J12" s="17" t="str">
        <f>IFERROR(VLOOKUP(B:B,考勤汇总!A:N,14,0),0)</f>
        <v>1</v>
      </c>
      <c r="K12" s="17"/>
      <c r="L12" s="17"/>
      <c r="M12" s="17"/>
      <c r="N12" s="17"/>
      <c r="O12" s="17">
        <f>IFERROR(VLOOKUP(B:B,Sheet1!A:H,4,0),"")</f>
        <v>100</v>
      </c>
      <c r="P12" s="17">
        <f>IFERROR(VLOOKUP(B:B,Sheet1!A:H,5,0),"")</f>
        <v>10</v>
      </c>
      <c r="Q12" s="17">
        <f>P:P*D:D</f>
        <v>190</v>
      </c>
      <c r="R12" s="17"/>
      <c r="S12" s="17"/>
      <c r="T12" s="17">
        <f>ROUND(I:I+K:K+L:L+M:M+N:N+O:O+Q:Q+R:R+S:S,2)</f>
        <v>2103.99</v>
      </c>
      <c r="U12" s="17">
        <f>IFERROR(VLOOKUP(B:B,Sheet1!A:H,6,0),"")</f>
        <v>481.87</v>
      </c>
      <c r="V12" s="17">
        <f>ROUND(T:T-U:U,2)</f>
        <v>1622.12</v>
      </c>
      <c r="W12" s="17"/>
      <c r="X12" s="17" t="s">
        <v>36</v>
      </c>
    </row>
    <row r="13" s="15" customFormat="1" ht="23" customHeight="1" spans="1:24">
      <c r="A13" s="17"/>
      <c r="B13" s="17"/>
      <c r="C13" s="17"/>
      <c r="D13" s="17"/>
      <c r="E13" s="17" t="s">
        <v>27</v>
      </c>
      <c r="F13" s="17">
        <v>27382</v>
      </c>
      <c r="G13" s="17">
        <v>32</v>
      </c>
      <c r="H13" s="17">
        <v>0.011</v>
      </c>
      <c r="I13" s="17">
        <v>301.202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="15" customFormat="1" ht="23" customHeight="1" spans="1:24">
      <c r="A14" s="17"/>
      <c r="B14" s="17"/>
      <c r="C14" s="17"/>
      <c r="D14" s="17"/>
      <c r="E14" s="17" t="s">
        <v>28</v>
      </c>
      <c r="F14" s="17">
        <v>8230</v>
      </c>
      <c r="G14" s="17">
        <v>12</v>
      </c>
      <c r="H14" s="17">
        <v>0.015</v>
      </c>
      <c r="I14" s="17">
        <v>123.45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="15" customFormat="1" ht="23" customHeight="1" spans="1:24">
      <c r="A15" s="17"/>
      <c r="B15" s="17"/>
      <c r="C15" s="17"/>
      <c r="D15" s="17"/>
      <c r="E15" s="17" t="s">
        <v>37</v>
      </c>
      <c r="F15" s="17">
        <v>81180</v>
      </c>
      <c r="G15" s="17">
        <v>77.5</v>
      </c>
      <c r="H15" s="17">
        <v>0.012</v>
      </c>
      <c r="I15" s="17">
        <v>974.16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="15" customFormat="1" ht="23" customHeight="1" spans="1:24">
      <c r="A16" s="17"/>
      <c r="B16" s="17"/>
      <c r="C16" s="17"/>
      <c r="D16" s="17"/>
      <c r="E16" s="17" t="s">
        <v>29</v>
      </c>
      <c r="F16" s="17">
        <v>10505</v>
      </c>
      <c r="G16" s="17">
        <v>26.5</v>
      </c>
      <c r="H16" s="17">
        <v>0.035</v>
      </c>
      <c r="I16" s="17">
        <v>367.675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="15" customFormat="1" ht="23" customHeight="1" spans="1:24">
      <c r="A17" s="17"/>
      <c r="B17" s="17"/>
      <c r="C17" s="17"/>
      <c r="D17" s="17"/>
      <c r="E17" s="17" t="s">
        <v>38</v>
      </c>
      <c r="F17" s="17" t="s">
        <v>39</v>
      </c>
      <c r="G17" s="17"/>
      <c r="H17" s="17">
        <v>95</v>
      </c>
      <c r="I17" s="17">
        <f>0.5*95</f>
        <v>47.5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="15" customFormat="1" ht="23" customHeight="1" spans="1:24">
      <c r="A18" s="17">
        <v>4</v>
      </c>
      <c r="B18" s="17" t="s">
        <v>40</v>
      </c>
      <c r="C18" s="17">
        <f>IFERROR(VLOOKUP(B:B,Sheet1!A:B,2,0),"未匹配到")</f>
        <v>20</v>
      </c>
      <c r="D18" s="17">
        <v>17</v>
      </c>
      <c r="E18" s="17" t="s">
        <v>26</v>
      </c>
      <c r="F18" s="17">
        <v>0</v>
      </c>
      <c r="G18" s="17">
        <v>20</v>
      </c>
      <c r="H18" s="17">
        <v>115</v>
      </c>
      <c r="I18" s="17"/>
      <c r="J18" s="17" t="str">
        <f>IFERROR(VLOOKUP(B:B,考勤汇总!A:N,14,0),0)</f>
        <v>3</v>
      </c>
      <c r="K18" s="17">
        <f>IFERROR(VLOOKUP(B:B,Sheet1!A:H,3,0),"")*D:D</f>
        <v>1955</v>
      </c>
      <c r="L18" s="17"/>
      <c r="M18" s="17"/>
      <c r="N18" s="17"/>
      <c r="O18" s="17"/>
      <c r="P18" s="17">
        <f>IFERROR(VLOOKUP(B:B,Sheet1!A:H,5,0),"")</f>
        <v>10</v>
      </c>
      <c r="Q18" s="17">
        <f>P:P*D:D</f>
        <v>170</v>
      </c>
      <c r="R18" s="17"/>
      <c r="S18" s="17"/>
      <c r="T18" s="17">
        <f>ROUND(I:I+K:K+L:L+M:M+N:N+O:O+Q:Q+R:R+S:S,2)</f>
        <v>2125</v>
      </c>
      <c r="U18" s="17">
        <f>IFERROR(VLOOKUP(B:B,Sheet1!A:H,6,0),"")</f>
        <v>481.87</v>
      </c>
      <c r="V18" s="17">
        <f>ROUND(T:T-U:U,2)</f>
        <v>1643.13</v>
      </c>
      <c r="W18" s="17"/>
      <c r="X18" s="17" t="s">
        <v>41</v>
      </c>
    </row>
    <row r="19" s="15" customFormat="1" ht="23" customHeight="1" spans="1:24">
      <c r="A19" s="17"/>
      <c r="B19" s="17"/>
      <c r="C19" s="17"/>
      <c r="D19" s="17"/>
      <c r="E19" s="17" t="s">
        <v>42</v>
      </c>
      <c r="F19" s="17">
        <v>4633</v>
      </c>
      <c r="G19" s="17">
        <v>12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="15" customFormat="1" ht="23" customHeight="1" spans="1:24">
      <c r="A20" s="17"/>
      <c r="B20" s="17"/>
      <c r="C20" s="17"/>
      <c r="D20" s="17"/>
      <c r="E20" s="17" t="s">
        <v>29</v>
      </c>
      <c r="F20" s="17">
        <v>2322</v>
      </c>
      <c r="G20" s="17">
        <v>8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="15" customFormat="1" ht="23" customHeight="1" spans="1:24">
      <c r="A21" s="17" t="s">
        <v>43</v>
      </c>
      <c r="B21" s="17" t="s">
        <v>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>
        <f>SUM(T3:T20)</f>
        <v>9951.53</v>
      </c>
      <c r="U21" s="17">
        <f>SUM(U3:U20)</f>
        <v>1927.48</v>
      </c>
      <c r="V21" s="17">
        <f>SUM(V3:V20)</f>
        <v>8024.05</v>
      </c>
      <c r="W21" s="17"/>
      <c r="X21" s="17"/>
    </row>
    <row r="22" s="15" customFormat="1" ht="23" customHeight="1" spans="1:24">
      <c r="A22" s="17" t="s">
        <v>43</v>
      </c>
      <c r="B22" s="17" t="s">
        <v>44</v>
      </c>
      <c r="C22" s="18" t="s">
        <v>45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20"/>
    </row>
    <row r="23" s="15" customFormat="1" ht="23" customHeight="1" spans="1:24">
      <c r="A23" s="17" t="s">
        <v>43</v>
      </c>
      <c r="B23" s="17" t="s">
        <v>46</v>
      </c>
      <c r="C23" s="18" t="s">
        <v>47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</row>
  </sheetData>
  <mergeCells count="3">
    <mergeCell ref="A1:X1"/>
    <mergeCell ref="C22:X22"/>
    <mergeCell ref="C23:X23"/>
  </mergeCells>
  <pageMargins left="0.156944444444444" right="0.0784722222222222" top="0.156944444444444" bottom="0.0784722222222222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G2" sqref="G2:K34"/>
    </sheetView>
  </sheetViews>
  <sheetFormatPr defaultColWidth="9" defaultRowHeight="13.5"/>
  <cols>
    <col min="7" max="7" width="14.625" customWidth="1"/>
  </cols>
  <sheetData>
    <row r="1" ht="21.75" spans="1:1">
      <c r="A1" s="10" t="s">
        <v>48</v>
      </c>
    </row>
    <row r="2" ht="14.25" spans="1:19">
      <c r="A2" s="11" t="s">
        <v>49</v>
      </c>
      <c r="B2" s="11" t="s">
        <v>40</v>
      </c>
      <c r="G2" s="11" t="s">
        <v>31</v>
      </c>
      <c r="L2" s="11" t="s">
        <v>35</v>
      </c>
      <c r="S2" s="11" t="s">
        <v>25</v>
      </c>
    </row>
    <row r="3" spans="2:25">
      <c r="B3" s="11" t="s">
        <v>50</v>
      </c>
      <c r="C3" s="11" t="s">
        <v>29</v>
      </c>
      <c r="D3" s="11" t="s">
        <v>42</v>
      </c>
      <c r="E3" s="11" t="s">
        <v>51</v>
      </c>
      <c r="F3" s="11" t="s">
        <v>52</v>
      </c>
      <c r="G3" s="11" t="s">
        <v>50</v>
      </c>
      <c r="H3" s="11" t="s">
        <v>32</v>
      </c>
      <c r="I3" s="11" t="s">
        <v>30</v>
      </c>
      <c r="J3" s="11" t="s">
        <v>51</v>
      </c>
      <c r="K3" s="11" t="s">
        <v>52</v>
      </c>
      <c r="L3" s="11" t="s">
        <v>50</v>
      </c>
      <c r="M3" s="11" t="s">
        <v>29</v>
      </c>
      <c r="N3" s="11" t="s">
        <v>28</v>
      </c>
      <c r="O3" s="11" t="s">
        <v>27</v>
      </c>
      <c r="P3" s="11" t="s">
        <v>37</v>
      </c>
      <c r="Q3" s="11" t="s">
        <v>51</v>
      </c>
      <c r="R3" s="11" t="s">
        <v>52</v>
      </c>
      <c r="S3" s="11" t="s">
        <v>50</v>
      </c>
      <c r="T3" s="11" t="s">
        <v>28</v>
      </c>
      <c r="U3" s="11" t="s">
        <v>29</v>
      </c>
      <c r="V3" s="11" t="s">
        <v>27</v>
      </c>
      <c r="W3" s="11" t="s">
        <v>30</v>
      </c>
      <c r="X3" s="11" t="s">
        <v>51</v>
      </c>
      <c r="Y3" s="11" t="s">
        <v>52</v>
      </c>
    </row>
    <row r="5" spans="1:1">
      <c r="A5" s="12" t="s">
        <v>53</v>
      </c>
    </row>
    <row r="6" spans="1:1">
      <c r="A6" s="12" t="s">
        <v>54</v>
      </c>
    </row>
    <row r="7" spans="1:25">
      <c r="A7" s="12" t="s">
        <v>55</v>
      </c>
      <c r="B7" s="13" t="s">
        <v>56</v>
      </c>
      <c r="E7" s="12" t="s">
        <v>57</v>
      </c>
      <c r="F7" s="14" t="s">
        <v>58</v>
      </c>
      <c r="H7" s="13">
        <v>119</v>
      </c>
      <c r="I7" s="13">
        <v>156</v>
      </c>
      <c r="J7" s="12" t="s">
        <v>59</v>
      </c>
      <c r="K7" s="14" t="s">
        <v>60</v>
      </c>
      <c r="M7" s="13">
        <v>1599</v>
      </c>
      <c r="P7" s="13">
        <v>4049</v>
      </c>
      <c r="Q7" s="12" t="s">
        <v>61</v>
      </c>
      <c r="R7" s="14" t="s">
        <v>60</v>
      </c>
      <c r="S7" s="13" t="s">
        <v>62</v>
      </c>
      <c r="V7" s="13">
        <v>2325</v>
      </c>
      <c r="X7" s="12" t="s">
        <v>63</v>
      </c>
      <c r="Y7" s="14" t="s">
        <v>64</v>
      </c>
    </row>
    <row r="8" spans="1:25">
      <c r="A8" s="12" t="s">
        <v>65</v>
      </c>
      <c r="B8" s="13" t="s">
        <v>66</v>
      </c>
      <c r="E8" s="12" t="s">
        <v>67</v>
      </c>
      <c r="F8" s="14" t="s">
        <v>58</v>
      </c>
      <c r="H8" s="13">
        <v>210</v>
      </c>
      <c r="I8" s="13">
        <v>68</v>
      </c>
      <c r="J8" s="12" t="s">
        <v>68</v>
      </c>
      <c r="K8" s="14" t="s">
        <v>69</v>
      </c>
      <c r="M8" s="13">
        <v>2412</v>
      </c>
      <c r="P8" s="13">
        <v>1857</v>
      </c>
      <c r="Q8" s="12" t="s">
        <v>70</v>
      </c>
      <c r="R8" s="14" t="s">
        <v>71</v>
      </c>
      <c r="S8" s="13" t="s">
        <v>72</v>
      </c>
      <c r="V8" s="13">
        <v>5172</v>
      </c>
      <c r="X8" s="12" t="s">
        <v>73</v>
      </c>
      <c r="Y8" s="14" t="s">
        <v>74</v>
      </c>
    </row>
    <row r="9" spans="1:1">
      <c r="A9" s="12" t="s">
        <v>75</v>
      </c>
    </row>
    <row r="10" spans="1:25">
      <c r="A10" s="12" t="s">
        <v>76</v>
      </c>
      <c r="B10" s="13" t="s">
        <v>77</v>
      </c>
      <c r="E10" s="12" t="s">
        <v>78</v>
      </c>
      <c r="F10" s="14" t="s">
        <v>58</v>
      </c>
      <c r="H10" s="13">
        <v>198</v>
      </c>
      <c r="I10" s="13">
        <v>80</v>
      </c>
      <c r="J10" s="12" t="s">
        <v>79</v>
      </c>
      <c r="K10" s="14" t="s">
        <v>80</v>
      </c>
      <c r="L10" s="13" t="s">
        <v>81</v>
      </c>
      <c r="M10" s="13">
        <v>2697</v>
      </c>
      <c r="P10" s="13">
        <v>180</v>
      </c>
      <c r="Q10" s="12" t="s">
        <v>82</v>
      </c>
      <c r="R10" s="14" t="s">
        <v>83</v>
      </c>
      <c r="S10" s="13" t="s">
        <v>84</v>
      </c>
      <c r="V10" s="13">
        <v>5266</v>
      </c>
      <c r="X10" s="12" t="s">
        <v>85</v>
      </c>
      <c r="Y10" s="14" t="s">
        <v>71</v>
      </c>
    </row>
    <row r="11" spans="1:25">
      <c r="A11" s="12" t="s">
        <v>86</v>
      </c>
      <c r="B11" s="13" t="s">
        <v>56</v>
      </c>
      <c r="E11" s="12" t="s">
        <v>87</v>
      </c>
      <c r="F11" s="14" t="s">
        <v>58</v>
      </c>
      <c r="H11" s="13">
        <v>197</v>
      </c>
      <c r="I11" s="13">
        <v>78</v>
      </c>
      <c r="J11" s="12" t="s">
        <v>88</v>
      </c>
      <c r="K11" s="14" t="s">
        <v>80</v>
      </c>
      <c r="M11" s="13">
        <v>2996</v>
      </c>
      <c r="Q11" s="12" t="s">
        <v>89</v>
      </c>
      <c r="R11" s="14" t="s">
        <v>58</v>
      </c>
      <c r="S11" s="13" t="s">
        <v>90</v>
      </c>
      <c r="V11" s="13">
        <v>811</v>
      </c>
      <c r="W11" s="13">
        <v>114</v>
      </c>
      <c r="X11" s="12" t="s">
        <v>91</v>
      </c>
      <c r="Y11" s="14" t="s">
        <v>60</v>
      </c>
    </row>
    <row r="12" spans="1:1">
      <c r="A12" s="12" t="s">
        <v>92</v>
      </c>
    </row>
    <row r="13" spans="1:1">
      <c r="A13" s="12" t="s">
        <v>93</v>
      </c>
    </row>
    <row r="14" spans="1:25">
      <c r="A14" s="12" t="s">
        <v>94</v>
      </c>
      <c r="B14" s="13" t="s">
        <v>56</v>
      </c>
      <c r="E14" s="12" t="s">
        <v>95</v>
      </c>
      <c r="F14" s="14" t="s">
        <v>58</v>
      </c>
      <c r="G14" s="13" t="s">
        <v>96</v>
      </c>
      <c r="J14" s="12" t="s">
        <v>97</v>
      </c>
      <c r="K14" s="14" t="s">
        <v>58</v>
      </c>
      <c r="L14" s="13" t="s">
        <v>98</v>
      </c>
      <c r="M14" s="13">
        <v>801</v>
      </c>
      <c r="N14" s="13">
        <v>2643</v>
      </c>
      <c r="P14" s="13">
        <v>591</v>
      </c>
      <c r="Q14" s="12" t="s">
        <v>99</v>
      </c>
      <c r="R14" s="14" t="s">
        <v>71</v>
      </c>
      <c r="S14" s="13" t="s">
        <v>100</v>
      </c>
      <c r="T14" s="13">
        <v>3219</v>
      </c>
      <c r="X14" s="12" t="s">
        <v>101</v>
      </c>
      <c r="Y14" s="14" t="s">
        <v>102</v>
      </c>
    </row>
    <row r="15" spans="1:25">
      <c r="A15" s="12" t="s">
        <v>103</v>
      </c>
      <c r="B15" s="13" t="s">
        <v>56</v>
      </c>
      <c r="E15" s="12" t="s">
        <v>104</v>
      </c>
      <c r="F15" s="14" t="s">
        <v>58</v>
      </c>
      <c r="H15" s="13">
        <v>116</v>
      </c>
      <c r="I15" s="13">
        <v>164</v>
      </c>
      <c r="J15" s="12" t="s">
        <v>105</v>
      </c>
      <c r="K15" s="14" t="s">
        <v>60</v>
      </c>
      <c r="N15" s="13">
        <v>4802</v>
      </c>
      <c r="P15" s="13">
        <v>573</v>
      </c>
      <c r="Q15" s="12" t="s">
        <v>106</v>
      </c>
      <c r="R15" s="14" t="s">
        <v>107</v>
      </c>
      <c r="S15" s="13" t="s">
        <v>108</v>
      </c>
      <c r="T15" s="13">
        <v>2000</v>
      </c>
      <c r="V15" s="13">
        <v>1164</v>
      </c>
      <c r="X15" s="12" t="s">
        <v>109</v>
      </c>
      <c r="Y15" s="14" t="s">
        <v>102</v>
      </c>
    </row>
    <row r="16" spans="1:25">
      <c r="A16" s="12" t="s">
        <v>110</v>
      </c>
      <c r="B16" s="13" t="s">
        <v>111</v>
      </c>
      <c r="E16" s="12" t="s">
        <v>112</v>
      </c>
      <c r="F16" s="14" t="s">
        <v>58</v>
      </c>
      <c r="H16" s="13">
        <v>25</v>
      </c>
      <c r="I16" s="13">
        <v>258</v>
      </c>
      <c r="J16" s="12" t="s">
        <v>113</v>
      </c>
      <c r="K16" s="14" t="s">
        <v>83</v>
      </c>
      <c r="N16" s="13">
        <v>785</v>
      </c>
      <c r="P16" s="13">
        <v>5097</v>
      </c>
      <c r="Q16" s="12" t="s">
        <v>114</v>
      </c>
      <c r="R16" s="14" t="s">
        <v>71</v>
      </c>
      <c r="S16" s="13" t="s">
        <v>115</v>
      </c>
      <c r="V16" s="13">
        <v>1173</v>
      </c>
      <c r="W16" s="13">
        <v>50</v>
      </c>
      <c r="X16" s="12" t="s">
        <v>116</v>
      </c>
      <c r="Y16" s="14" t="s">
        <v>117</v>
      </c>
    </row>
    <row r="17" spans="1:25">
      <c r="A17" s="12" t="s">
        <v>118</v>
      </c>
      <c r="B17" s="13" t="s">
        <v>56</v>
      </c>
      <c r="E17" s="12" t="s">
        <v>119</v>
      </c>
      <c r="F17" s="14" t="s">
        <v>58</v>
      </c>
      <c r="H17" s="13">
        <v>125</v>
      </c>
      <c r="I17" s="13">
        <v>152</v>
      </c>
      <c r="J17" s="12" t="s">
        <v>120</v>
      </c>
      <c r="K17" s="14" t="s">
        <v>60</v>
      </c>
      <c r="O17" s="13">
        <v>1012</v>
      </c>
      <c r="P17" s="13">
        <v>7990</v>
      </c>
      <c r="Q17" s="12" t="s">
        <v>121</v>
      </c>
      <c r="R17" s="14" t="s">
        <v>107</v>
      </c>
      <c r="S17" s="13" t="s">
        <v>72</v>
      </c>
      <c r="T17" s="13">
        <v>3844</v>
      </c>
      <c r="X17" s="12" t="s">
        <v>122</v>
      </c>
      <c r="Y17" s="14" t="s">
        <v>83</v>
      </c>
    </row>
    <row r="18" spans="1:25">
      <c r="A18" s="12" t="s">
        <v>123</v>
      </c>
      <c r="B18" s="13" t="s">
        <v>111</v>
      </c>
      <c r="E18" s="12" t="s">
        <v>124</v>
      </c>
      <c r="F18" s="14" t="s">
        <v>58</v>
      </c>
      <c r="H18" s="13">
        <v>124</v>
      </c>
      <c r="I18" s="13">
        <v>151</v>
      </c>
      <c r="J18" s="12" t="s">
        <v>125</v>
      </c>
      <c r="K18" s="14" t="s">
        <v>102</v>
      </c>
      <c r="O18" s="13">
        <v>1953</v>
      </c>
      <c r="P18" s="13">
        <v>7284</v>
      </c>
      <c r="Q18" s="12" t="s">
        <v>126</v>
      </c>
      <c r="R18" s="14" t="s">
        <v>69</v>
      </c>
      <c r="V18" s="13">
        <v>7433</v>
      </c>
      <c r="X18" s="12" t="s">
        <v>127</v>
      </c>
      <c r="Y18" s="14" t="s">
        <v>58</v>
      </c>
    </row>
    <row r="19" spans="1:1">
      <c r="A19" s="12" t="s">
        <v>128</v>
      </c>
    </row>
    <row r="20" spans="1:1">
      <c r="A20" s="12" t="s">
        <v>129</v>
      </c>
    </row>
    <row r="21" spans="1:25">
      <c r="A21" s="12" t="s">
        <v>130</v>
      </c>
      <c r="B21" s="13" t="s">
        <v>56</v>
      </c>
      <c r="E21" s="12" t="s">
        <v>131</v>
      </c>
      <c r="F21" s="14" t="s">
        <v>58</v>
      </c>
      <c r="G21" s="13" t="s">
        <v>132</v>
      </c>
      <c r="I21" s="13">
        <v>106</v>
      </c>
      <c r="J21" s="12" t="s">
        <v>133</v>
      </c>
      <c r="K21" s="14" t="s">
        <v>80</v>
      </c>
      <c r="O21" s="13">
        <v>7000</v>
      </c>
      <c r="Q21" s="12" t="s">
        <v>134</v>
      </c>
      <c r="R21" s="14" t="s">
        <v>58</v>
      </c>
      <c r="S21" s="13" t="s">
        <v>135</v>
      </c>
      <c r="X21" s="12" t="s">
        <v>136</v>
      </c>
      <c r="Y21" s="14" t="s">
        <v>58</v>
      </c>
    </row>
    <row r="22" spans="1:25">
      <c r="A22" s="12" t="s">
        <v>137</v>
      </c>
      <c r="G22" s="13" t="s">
        <v>138</v>
      </c>
      <c r="I22" s="13">
        <v>119</v>
      </c>
      <c r="J22" s="12" t="s">
        <v>139</v>
      </c>
      <c r="K22" s="14" t="s">
        <v>80</v>
      </c>
      <c r="O22" s="13">
        <v>2185</v>
      </c>
      <c r="P22" s="13">
        <v>3850</v>
      </c>
      <c r="Q22" s="12" t="s">
        <v>140</v>
      </c>
      <c r="R22" s="14" t="s">
        <v>60</v>
      </c>
      <c r="S22" s="13" t="s">
        <v>141</v>
      </c>
      <c r="U22" s="13">
        <v>1441</v>
      </c>
      <c r="X22" s="12" t="s">
        <v>142</v>
      </c>
      <c r="Y22" s="14" t="s">
        <v>71</v>
      </c>
    </row>
    <row r="23" spans="1:25">
      <c r="A23" s="12" t="s">
        <v>143</v>
      </c>
      <c r="G23" s="13" t="s">
        <v>144</v>
      </c>
      <c r="H23" s="13">
        <v>121</v>
      </c>
      <c r="J23" s="12" t="s">
        <v>145</v>
      </c>
      <c r="K23" s="14" t="s">
        <v>60</v>
      </c>
      <c r="L23" s="13" t="s">
        <v>81</v>
      </c>
      <c r="O23" s="13">
        <v>1815</v>
      </c>
      <c r="P23" s="13">
        <v>5335</v>
      </c>
      <c r="Q23" s="12" t="s">
        <v>146</v>
      </c>
      <c r="R23" s="14" t="s">
        <v>83</v>
      </c>
      <c r="S23" s="13" t="s">
        <v>147</v>
      </c>
      <c r="U23" s="13">
        <v>956</v>
      </c>
      <c r="V23" s="13">
        <v>2172</v>
      </c>
      <c r="X23" s="12" t="s">
        <v>148</v>
      </c>
      <c r="Y23" s="14" t="s">
        <v>71</v>
      </c>
    </row>
    <row r="24" spans="1:25">
      <c r="A24" s="12" t="s">
        <v>149</v>
      </c>
      <c r="B24" s="13" t="s">
        <v>56</v>
      </c>
      <c r="E24" s="12" t="s">
        <v>150</v>
      </c>
      <c r="F24" s="14" t="s">
        <v>58</v>
      </c>
      <c r="H24" s="13">
        <v>134</v>
      </c>
      <c r="I24" s="13">
        <v>141</v>
      </c>
      <c r="J24" s="12" t="s">
        <v>151</v>
      </c>
      <c r="K24" s="14" t="s">
        <v>60</v>
      </c>
      <c r="P24" s="13">
        <v>8678</v>
      </c>
      <c r="Q24" s="12" t="s">
        <v>152</v>
      </c>
      <c r="R24" s="14" t="s">
        <v>58</v>
      </c>
      <c r="S24" s="13" t="s">
        <v>153</v>
      </c>
      <c r="V24" s="13">
        <v>3342</v>
      </c>
      <c r="X24" s="12" t="s">
        <v>154</v>
      </c>
      <c r="Y24" s="14" t="s">
        <v>117</v>
      </c>
    </row>
    <row r="25" spans="1:25">
      <c r="A25" s="12" t="s">
        <v>155</v>
      </c>
      <c r="B25" s="13" t="s">
        <v>56</v>
      </c>
      <c r="E25" s="12" t="s">
        <v>156</v>
      </c>
      <c r="F25" s="14" t="s">
        <v>58</v>
      </c>
      <c r="H25" s="13">
        <v>235</v>
      </c>
      <c r="I25" s="13">
        <v>32</v>
      </c>
      <c r="J25" s="12" t="s">
        <v>157</v>
      </c>
      <c r="K25" s="14" t="s">
        <v>107</v>
      </c>
      <c r="P25" s="13">
        <v>8510</v>
      </c>
      <c r="Q25" s="12" t="s">
        <v>158</v>
      </c>
      <c r="R25" s="14" t="s">
        <v>58</v>
      </c>
      <c r="S25" s="13" t="s">
        <v>153</v>
      </c>
      <c r="V25" s="13">
        <v>4423</v>
      </c>
      <c r="X25" s="12" t="s">
        <v>159</v>
      </c>
      <c r="Y25" s="14" t="s">
        <v>102</v>
      </c>
    </row>
    <row r="26" spans="1:1">
      <c r="A26" s="12" t="s">
        <v>160</v>
      </c>
    </row>
    <row r="27" spans="1:25">
      <c r="A27" s="12" t="s">
        <v>161</v>
      </c>
      <c r="D27" s="13">
        <v>2751</v>
      </c>
      <c r="E27" s="12" t="s">
        <v>162</v>
      </c>
      <c r="F27" s="14" t="s">
        <v>58</v>
      </c>
      <c r="H27" s="13">
        <v>212</v>
      </c>
      <c r="I27" s="13">
        <v>52</v>
      </c>
      <c r="J27" s="12" t="s">
        <v>163</v>
      </c>
      <c r="K27" s="14" t="s">
        <v>69</v>
      </c>
      <c r="P27" s="13">
        <v>8669</v>
      </c>
      <c r="Q27" s="12" t="s">
        <v>164</v>
      </c>
      <c r="R27" s="14" t="s">
        <v>58</v>
      </c>
      <c r="S27" s="13" t="s">
        <v>165</v>
      </c>
      <c r="V27" s="13">
        <v>5227</v>
      </c>
      <c r="X27" s="12" t="s">
        <v>166</v>
      </c>
      <c r="Y27" s="14" t="s">
        <v>71</v>
      </c>
    </row>
    <row r="28" spans="1:25">
      <c r="A28" s="12" t="s">
        <v>167</v>
      </c>
      <c r="B28" s="13" t="s">
        <v>56</v>
      </c>
      <c r="E28" s="12" t="s">
        <v>168</v>
      </c>
      <c r="F28" s="14" t="s">
        <v>58</v>
      </c>
      <c r="H28" s="13">
        <v>194</v>
      </c>
      <c r="I28" s="13">
        <v>83</v>
      </c>
      <c r="J28" s="12" t="s">
        <v>169</v>
      </c>
      <c r="K28" s="14" t="s">
        <v>80</v>
      </c>
      <c r="P28" s="13">
        <v>8454</v>
      </c>
      <c r="Q28" s="12" t="s">
        <v>170</v>
      </c>
      <c r="R28" s="14" t="s">
        <v>58</v>
      </c>
      <c r="S28" s="13" t="s">
        <v>171</v>
      </c>
      <c r="V28" s="13">
        <v>4948</v>
      </c>
      <c r="X28" s="12" t="s">
        <v>172</v>
      </c>
      <c r="Y28" s="14" t="s">
        <v>71</v>
      </c>
    </row>
    <row r="29" spans="1:25">
      <c r="A29" s="12" t="s">
        <v>173</v>
      </c>
      <c r="B29" s="13" t="s">
        <v>56</v>
      </c>
      <c r="D29" s="13">
        <v>1882</v>
      </c>
      <c r="E29" s="12" t="s">
        <v>174</v>
      </c>
      <c r="F29" s="14" t="s">
        <v>60</v>
      </c>
      <c r="H29" s="13">
        <v>176</v>
      </c>
      <c r="I29" s="13">
        <v>103</v>
      </c>
      <c r="J29" s="12" t="s">
        <v>175</v>
      </c>
      <c r="K29" s="14" t="s">
        <v>80</v>
      </c>
      <c r="O29" s="13">
        <v>5677</v>
      </c>
      <c r="P29" s="13">
        <v>858</v>
      </c>
      <c r="Q29" s="12" t="s">
        <v>176</v>
      </c>
      <c r="R29" s="14" t="s">
        <v>83</v>
      </c>
      <c r="S29" s="13" t="s">
        <v>177</v>
      </c>
      <c r="V29" s="13">
        <v>1940</v>
      </c>
      <c r="X29" s="12" t="s">
        <v>178</v>
      </c>
      <c r="Y29" s="14" t="s">
        <v>69</v>
      </c>
    </row>
    <row r="30" spans="1:25">
      <c r="A30" s="12" t="s">
        <v>179</v>
      </c>
      <c r="B30" s="13" t="s">
        <v>56</v>
      </c>
      <c r="E30" s="12" t="s">
        <v>180</v>
      </c>
      <c r="F30" s="14" t="s">
        <v>58</v>
      </c>
      <c r="I30" s="13">
        <v>284</v>
      </c>
      <c r="J30" s="12" t="s">
        <v>181</v>
      </c>
      <c r="K30" s="14" t="s">
        <v>58</v>
      </c>
      <c r="O30" s="13">
        <v>7740</v>
      </c>
      <c r="Q30" s="12" t="s">
        <v>182</v>
      </c>
      <c r="R30" s="14" t="s">
        <v>58</v>
      </c>
      <c r="S30" s="13" t="s">
        <v>183</v>
      </c>
      <c r="V30" s="13">
        <v>3768</v>
      </c>
      <c r="X30" s="12" t="s">
        <v>184</v>
      </c>
      <c r="Y30" s="14" t="s">
        <v>185</v>
      </c>
    </row>
    <row r="31" spans="1:11">
      <c r="A31" s="12" t="s">
        <v>186</v>
      </c>
      <c r="C31" s="13">
        <v>2322</v>
      </c>
      <c r="E31" s="12" t="s">
        <v>187</v>
      </c>
      <c r="F31" s="14" t="s">
        <v>58</v>
      </c>
      <c r="G31" s="13" t="s">
        <v>188</v>
      </c>
      <c r="I31" s="13">
        <v>128</v>
      </c>
      <c r="J31" s="12" t="s">
        <v>189</v>
      </c>
      <c r="K31" s="14" t="s">
        <v>60</v>
      </c>
    </row>
    <row r="32" spans="1:18">
      <c r="A32" s="12" t="s">
        <v>190</v>
      </c>
      <c r="G32" s="13" t="s">
        <v>191</v>
      </c>
      <c r="J32" s="12" t="s">
        <v>192</v>
      </c>
      <c r="K32" s="14" t="s">
        <v>58</v>
      </c>
      <c r="P32" s="13">
        <v>9205</v>
      </c>
      <c r="Q32" s="12" t="s">
        <v>193</v>
      </c>
      <c r="R32" s="14" t="s">
        <v>58</v>
      </c>
    </row>
    <row r="33" spans="1:1">
      <c r="A33" s="12" t="s">
        <v>194</v>
      </c>
    </row>
    <row r="34" spans="1:1">
      <c r="A34" s="12" t="s">
        <v>195</v>
      </c>
    </row>
    <row r="35" spans="1:25">
      <c r="A35" s="12" t="s">
        <v>196</v>
      </c>
      <c r="B35" s="14">
        <f t="shared" ref="B35:Y35" si="0">SUM(B5:B34)</f>
        <v>0</v>
      </c>
      <c r="C35" s="14">
        <f t="shared" si="0"/>
        <v>2322</v>
      </c>
      <c r="D35" s="14">
        <f t="shared" si="0"/>
        <v>4633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2186</v>
      </c>
      <c r="I35" s="14">
        <f t="shared" si="0"/>
        <v>2155</v>
      </c>
      <c r="J35" s="14">
        <f t="shared" si="0"/>
        <v>0</v>
      </c>
      <c r="K35" s="14">
        <f t="shared" si="0"/>
        <v>0</v>
      </c>
      <c r="L35" s="14">
        <f t="shared" si="0"/>
        <v>0</v>
      </c>
      <c r="M35" s="14">
        <f t="shared" si="0"/>
        <v>10505</v>
      </c>
      <c r="N35" s="14">
        <f t="shared" si="0"/>
        <v>8230</v>
      </c>
      <c r="O35" s="14">
        <f t="shared" si="0"/>
        <v>27382</v>
      </c>
      <c r="P35" s="14">
        <f t="shared" si="0"/>
        <v>81180</v>
      </c>
      <c r="Q35" s="14">
        <f t="shared" si="0"/>
        <v>0</v>
      </c>
      <c r="R35" s="14">
        <f t="shared" si="0"/>
        <v>0</v>
      </c>
      <c r="S35" s="14">
        <f t="shared" si="0"/>
        <v>0</v>
      </c>
      <c r="T35" s="14">
        <f t="shared" si="0"/>
        <v>9063</v>
      </c>
      <c r="U35" s="14">
        <f t="shared" si="0"/>
        <v>2397</v>
      </c>
      <c r="V35" s="14">
        <f t="shared" si="0"/>
        <v>49164</v>
      </c>
      <c r="W35" s="14">
        <f t="shared" si="0"/>
        <v>164</v>
      </c>
      <c r="X35" s="14">
        <f t="shared" si="0"/>
        <v>0</v>
      </c>
      <c r="Y35" s="14">
        <f t="shared" si="0"/>
        <v>0</v>
      </c>
    </row>
  </sheetData>
  <mergeCells count="30">
    <mergeCell ref="A1:Y1"/>
    <mergeCell ref="B2:F2"/>
    <mergeCell ref="G2:K2"/>
    <mergeCell ref="L2:R2"/>
    <mergeCell ref="S2:Y2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A1" sqref="A1"/>
    </sheetView>
  </sheetViews>
  <sheetFormatPr defaultColWidth="9" defaultRowHeight="13.5" outlineLevelCol="4"/>
  <sheetData>
    <row r="1" spans="1:5">
      <c r="A1" s="3" t="s">
        <v>1</v>
      </c>
      <c r="B1" s="3" t="s">
        <v>2</v>
      </c>
      <c r="C1" s="3" t="s">
        <v>197</v>
      </c>
      <c r="D1" s="3" t="s">
        <v>198</v>
      </c>
      <c r="E1" s="3" t="s">
        <v>199</v>
      </c>
    </row>
    <row r="2" spans="1:5">
      <c r="A2" s="9">
        <v>1</v>
      </c>
      <c r="B2" s="9" t="s">
        <v>25</v>
      </c>
      <c r="C2" s="9" t="s">
        <v>200</v>
      </c>
      <c r="D2" s="9" t="s">
        <v>201</v>
      </c>
      <c r="E2" s="9" t="s">
        <v>202</v>
      </c>
    </row>
    <row r="3" spans="1:5">
      <c r="A3" s="9">
        <v>2</v>
      </c>
      <c r="B3" s="9" t="s">
        <v>25</v>
      </c>
      <c r="C3" s="9" t="s">
        <v>203</v>
      </c>
      <c r="D3" s="9" t="s">
        <v>204</v>
      </c>
      <c r="E3" s="9" t="s">
        <v>202</v>
      </c>
    </row>
    <row r="4" spans="1:5">
      <c r="A4" s="9">
        <v>3</v>
      </c>
      <c r="B4" s="9" t="s">
        <v>25</v>
      </c>
      <c r="C4" s="9" t="s">
        <v>205</v>
      </c>
      <c r="D4" s="9" t="s">
        <v>206</v>
      </c>
      <c r="E4" s="9" t="s">
        <v>202</v>
      </c>
    </row>
    <row r="5" spans="1:5">
      <c r="A5" s="9">
        <v>4</v>
      </c>
      <c r="B5" s="9" t="s">
        <v>25</v>
      </c>
      <c r="C5" s="9" t="s">
        <v>207</v>
      </c>
      <c r="D5" s="9" t="s">
        <v>208</v>
      </c>
      <c r="E5" s="9" t="s">
        <v>209</v>
      </c>
    </row>
    <row r="6" spans="1:5">
      <c r="A6" s="9">
        <v>5</v>
      </c>
      <c r="B6" s="9" t="s">
        <v>31</v>
      </c>
      <c r="C6" s="9" t="s">
        <v>200</v>
      </c>
      <c r="D6" s="9" t="s">
        <v>210</v>
      </c>
      <c r="E6" s="9" t="s">
        <v>211</v>
      </c>
    </row>
    <row r="7" spans="1:5">
      <c r="A7" s="9">
        <v>6</v>
      </c>
      <c r="B7" s="9" t="s">
        <v>31</v>
      </c>
      <c r="C7" s="9" t="s">
        <v>203</v>
      </c>
      <c r="D7" s="9" t="s">
        <v>212</v>
      </c>
      <c r="E7" s="9" t="s">
        <v>211</v>
      </c>
    </row>
    <row r="8" spans="1:5">
      <c r="A8" s="9">
        <v>7</v>
      </c>
      <c r="B8" s="9" t="s">
        <v>31</v>
      </c>
      <c r="C8" s="9" t="s">
        <v>205</v>
      </c>
      <c r="D8" s="9" t="s">
        <v>213</v>
      </c>
      <c r="E8" s="9" t="s">
        <v>211</v>
      </c>
    </row>
    <row r="9" spans="1:5">
      <c r="A9" s="9">
        <v>8</v>
      </c>
      <c r="B9" s="9" t="s">
        <v>31</v>
      </c>
      <c r="C9" s="9" t="s">
        <v>207</v>
      </c>
      <c r="D9" s="9" t="s">
        <v>208</v>
      </c>
      <c r="E9" s="9" t="s">
        <v>211</v>
      </c>
    </row>
    <row r="10" spans="1:5">
      <c r="A10" s="9">
        <v>9</v>
      </c>
      <c r="B10" s="9" t="s">
        <v>35</v>
      </c>
      <c r="C10" s="9" t="s">
        <v>200</v>
      </c>
      <c r="D10" s="9" t="s">
        <v>214</v>
      </c>
      <c r="E10" s="9" t="s">
        <v>211</v>
      </c>
    </row>
    <row r="11" spans="1:5">
      <c r="A11" s="9">
        <v>10</v>
      </c>
      <c r="B11" s="9" t="s">
        <v>35</v>
      </c>
      <c r="C11" s="9" t="s">
        <v>203</v>
      </c>
      <c r="D11" s="9" t="s">
        <v>204</v>
      </c>
      <c r="E11" s="9" t="s">
        <v>211</v>
      </c>
    </row>
    <row r="12" spans="1:5">
      <c r="A12" s="9">
        <v>11</v>
      </c>
      <c r="B12" s="9" t="s">
        <v>35</v>
      </c>
      <c r="C12" s="9" t="s">
        <v>205</v>
      </c>
      <c r="D12" s="9" t="s">
        <v>215</v>
      </c>
      <c r="E12" s="9" t="s">
        <v>211</v>
      </c>
    </row>
    <row r="13" spans="1:5">
      <c r="A13" s="9">
        <v>12</v>
      </c>
      <c r="B13" s="9" t="s">
        <v>35</v>
      </c>
      <c r="C13" s="9" t="s">
        <v>207</v>
      </c>
      <c r="D13" s="9" t="s">
        <v>216</v>
      </c>
      <c r="E13" s="9" t="s">
        <v>211</v>
      </c>
    </row>
    <row r="14" spans="1:5">
      <c r="A14" s="9">
        <v>13</v>
      </c>
      <c r="B14" s="9" t="s">
        <v>40</v>
      </c>
      <c r="C14" s="9" t="s">
        <v>200</v>
      </c>
      <c r="D14" s="9" t="s">
        <v>217</v>
      </c>
      <c r="E14" s="9" t="s">
        <v>211</v>
      </c>
    </row>
    <row r="15" spans="1:5">
      <c r="A15" s="9">
        <v>14</v>
      </c>
      <c r="B15" s="9" t="s">
        <v>40</v>
      </c>
      <c r="C15" s="9" t="s">
        <v>203</v>
      </c>
      <c r="D15" s="9" t="s">
        <v>212</v>
      </c>
      <c r="E15" s="9" t="s">
        <v>211</v>
      </c>
    </row>
    <row r="16" spans="1:5">
      <c r="A16" s="9">
        <v>15</v>
      </c>
      <c r="B16" s="9" t="s">
        <v>40</v>
      </c>
      <c r="C16" s="9" t="s">
        <v>205</v>
      </c>
      <c r="D16" s="9" t="s">
        <v>218</v>
      </c>
      <c r="E16" s="9" t="s">
        <v>211</v>
      </c>
    </row>
    <row r="17" spans="1:5">
      <c r="A17" s="9">
        <v>16</v>
      </c>
      <c r="B17" s="9" t="s">
        <v>40</v>
      </c>
      <c r="C17" s="9" t="s">
        <v>207</v>
      </c>
      <c r="D17" s="9" t="s">
        <v>219</v>
      </c>
      <c r="E17" s="9" t="s">
        <v>211</v>
      </c>
    </row>
    <row r="18" spans="1:5">
      <c r="A18" s="9">
        <v>17</v>
      </c>
      <c r="B18" s="9" t="s">
        <v>25</v>
      </c>
      <c r="C18" s="9" t="s">
        <v>200</v>
      </c>
      <c r="D18" s="9" t="s">
        <v>220</v>
      </c>
      <c r="E18" s="9" t="s">
        <v>202</v>
      </c>
    </row>
    <row r="19" spans="1:5">
      <c r="A19" s="9">
        <v>18</v>
      </c>
      <c r="B19" s="9" t="s">
        <v>25</v>
      </c>
      <c r="C19" s="9" t="s">
        <v>203</v>
      </c>
      <c r="D19" s="9" t="s">
        <v>221</v>
      </c>
      <c r="E19" s="9" t="s">
        <v>209</v>
      </c>
    </row>
    <row r="20" spans="1:5">
      <c r="A20" s="9">
        <v>19</v>
      </c>
      <c r="B20" s="9" t="s">
        <v>25</v>
      </c>
      <c r="C20" s="9" t="s">
        <v>205</v>
      </c>
      <c r="D20" s="9" t="s">
        <v>222</v>
      </c>
      <c r="E20" s="9" t="s">
        <v>223</v>
      </c>
    </row>
    <row r="21" spans="1:5">
      <c r="A21" s="9">
        <v>20</v>
      </c>
      <c r="B21" s="9" t="s">
        <v>25</v>
      </c>
      <c r="C21" s="9" t="s">
        <v>207</v>
      </c>
      <c r="D21" s="9" t="s">
        <v>224</v>
      </c>
      <c r="E21" s="9" t="s">
        <v>225</v>
      </c>
    </row>
    <row r="22" spans="1:5">
      <c r="A22" s="9">
        <v>21</v>
      </c>
      <c r="B22" s="9" t="s">
        <v>31</v>
      </c>
      <c r="C22" s="9" t="s">
        <v>200</v>
      </c>
      <c r="D22" s="9" t="s">
        <v>226</v>
      </c>
      <c r="E22" s="9" t="s">
        <v>211</v>
      </c>
    </row>
    <row r="23" spans="1:5">
      <c r="A23" s="9">
        <v>22</v>
      </c>
      <c r="B23" s="9" t="s">
        <v>31</v>
      </c>
      <c r="C23" s="9" t="s">
        <v>203</v>
      </c>
      <c r="D23" s="9" t="s">
        <v>227</v>
      </c>
      <c r="E23" s="9" t="s">
        <v>211</v>
      </c>
    </row>
    <row r="24" spans="1:5">
      <c r="A24" s="9">
        <v>23</v>
      </c>
      <c r="B24" s="9" t="s">
        <v>31</v>
      </c>
      <c r="C24" s="9" t="s">
        <v>205</v>
      </c>
      <c r="D24" s="9" t="s">
        <v>228</v>
      </c>
      <c r="E24" s="9" t="s">
        <v>211</v>
      </c>
    </row>
    <row r="25" spans="1:5">
      <c r="A25" s="9">
        <v>24</v>
      </c>
      <c r="B25" s="9" t="s">
        <v>31</v>
      </c>
      <c r="C25" s="9" t="s">
        <v>207</v>
      </c>
      <c r="D25" s="9" t="s">
        <v>229</v>
      </c>
      <c r="E25" s="9" t="s">
        <v>211</v>
      </c>
    </row>
    <row r="26" spans="1:5">
      <c r="A26" s="9">
        <v>25</v>
      </c>
      <c r="B26" s="9" t="s">
        <v>35</v>
      </c>
      <c r="C26" s="9" t="s">
        <v>200</v>
      </c>
      <c r="D26" s="9" t="s">
        <v>230</v>
      </c>
      <c r="E26" s="9" t="s">
        <v>211</v>
      </c>
    </row>
    <row r="27" spans="1:5">
      <c r="A27" s="9">
        <v>26</v>
      </c>
      <c r="B27" s="9" t="s">
        <v>35</v>
      </c>
      <c r="C27" s="9" t="s">
        <v>203</v>
      </c>
      <c r="D27" s="9" t="s">
        <v>231</v>
      </c>
      <c r="E27" s="9" t="s">
        <v>211</v>
      </c>
    </row>
    <row r="28" spans="1:5">
      <c r="A28" s="9">
        <v>27</v>
      </c>
      <c r="B28" s="9" t="s">
        <v>35</v>
      </c>
      <c r="C28" s="9" t="s">
        <v>205</v>
      </c>
      <c r="D28" s="9" t="s">
        <v>232</v>
      </c>
      <c r="E28" s="9" t="s">
        <v>211</v>
      </c>
    </row>
    <row r="29" spans="1:5">
      <c r="A29" s="9">
        <v>28</v>
      </c>
      <c r="B29" s="9" t="s">
        <v>35</v>
      </c>
      <c r="C29" s="9" t="s">
        <v>207</v>
      </c>
      <c r="D29" s="9" t="s">
        <v>229</v>
      </c>
      <c r="E29" s="9" t="s">
        <v>211</v>
      </c>
    </row>
    <row r="30" spans="1:5">
      <c r="A30" s="9">
        <v>29</v>
      </c>
      <c r="B30" s="9" t="s">
        <v>40</v>
      </c>
      <c r="C30" s="9" t="s">
        <v>200</v>
      </c>
      <c r="D30" s="9" t="s">
        <v>233</v>
      </c>
      <c r="E30" s="9" t="s">
        <v>234</v>
      </c>
    </row>
    <row r="31" spans="1:5">
      <c r="A31" s="9">
        <v>30</v>
      </c>
      <c r="B31" s="9" t="s">
        <v>40</v>
      </c>
      <c r="C31" s="9" t="s">
        <v>203</v>
      </c>
      <c r="D31" s="9" t="s">
        <v>235</v>
      </c>
      <c r="E31" s="9" t="s">
        <v>211</v>
      </c>
    </row>
    <row r="32" spans="1:5">
      <c r="A32" s="9">
        <v>31</v>
      </c>
      <c r="B32" s="9" t="s">
        <v>40</v>
      </c>
      <c r="C32" s="9" t="s">
        <v>205</v>
      </c>
      <c r="D32" s="9" t="s">
        <v>228</v>
      </c>
      <c r="E32" s="9" t="s">
        <v>211</v>
      </c>
    </row>
    <row r="33" spans="1:5">
      <c r="A33" s="9">
        <v>32</v>
      </c>
      <c r="B33" s="9" t="s">
        <v>40</v>
      </c>
      <c r="C33" s="9" t="s">
        <v>207</v>
      </c>
      <c r="D33" s="9" t="s">
        <v>229</v>
      </c>
      <c r="E33" s="9" t="s">
        <v>211</v>
      </c>
    </row>
    <row r="34" spans="1:5">
      <c r="A34" s="9">
        <v>33</v>
      </c>
      <c r="B34" s="9" t="s">
        <v>25</v>
      </c>
      <c r="C34" s="9" t="s">
        <v>200</v>
      </c>
      <c r="D34" s="9" t="s">
        <v>236</v>
      </c>
      <c r="E34" s="9" t="s">
        <v>209</v>
      </c>
    </row>
    <row r="35" spans="1:5">
      <c r="A35" s="9">
        <v>34</v>
      </c>
      <c r="B35" s="9" t="s">
        <v>25</v>
      </c>
      <c r="C35" s="9" t="s">
        <v>203</v>
      </c>
      <c r="D35" s="9" t="s">
        <v>237</v>
      </c>
      <c r="E35" s="9" t="s">
        <v>223</v>
      </c>
    </row>
    <row r="36" spans="1:5">
      <c r="A36" s="9">
        <v>35</v>
      </c>
      <c r="B36" s="9" t="s">
        <v>25</v>
      </c>
      <c r="C36" s="9" t="s">
        <v>205</v>
      </c>
      <c r="D36" s="9" t="s">
        <v>238</v>
      </c>
      <c r="E36" s="9" t="s">
        <v>209</v>
      </c>
    </row>
    <row r="37" spans="1:5">
      <c r="A37" s="9">
        <v>36</v>
      </c>
      <c r="B37" s="9" t="s">
        <v>25</v>
      </c>
      <c r="C37" s="9" t="s">
        <v>207</v>
      </c>
      <c r="D37" s="9" t="s">
        <v>239</v>
      </c>
      <c r="E37" s="9" t="s">
        <v>202</v>
      </c>
    </row>
    <row r="38" spans="1:5">
      <c r="A38" s="9">
        <v>37</v>
      </c>
      <c r="B38" s="9" t="s">
        <v>31</v>
      </c>
      <c r="C38" s="9" t="s">
        <v>200</v>
      </c>
      <c r="D38" s="9" t="s">
        <v>240</v>
      </c>
      <c r="E38" s="9" t="s">
        <v>211</v>
      </c>
    </row>
    <row r="39" spans="1:5">
      <c r="A39" s="9">
        <v>38</v>
      </c>
      <c r="B39" s="9" t="s">
        <v>31</v>
      </c>
      <c r="C39" s="9" t="s">
        <v>203</v>
      </c>
      <c r="D39" s="9" t="s">
        <v>241</v>
      </c>
      <c r="E39" s="9" t="s">
        <v>211</v>
      </c>
    </row>
    <row r="40" spans="1:5">
      <c r="A40" s="9">
        <v>39</v>
      </c>
      <c r="B40" s="9" t="s">
        <v>31</v>
      </c>
      <c r="C40" s="9" t="s">
        <v>205</v>
      </c>
      <c r="D40" s="9" t="s">
        <v>242</v>
      </c>
      <c r="E40" s="9" t="s">
        <v>211</v>
      </c>
    </row>
    <row r="41" spans="1:5">
      <c r="A41" s="9">
        <v>40</v>
      </c>
      <c r="B41" s="9" t="s">
        <v>31</v>
      </c>
      <c r="C41" s="9" t="s">
        <v>207</v>
      </c>
      <c r="D41" s="9" t="s">
        <v>243</v>
      </c>
      <c r="E41" s="9" t="s">
        <v>211</v>
      </c>
    </row>
    <row r="42" spans="1:5">
      <c r="A42" s="9">
        <v>41</v>
      </c>
      <c r="B42" s="9" t="s">
        <v>35</v>
      </c>
      <c r="C42" s="9" t="s">
        <v>200</v>
      </c>
      <c r="D42" s="9" t="s">
        <v>244</v>
      </c>
      <c r="E42" s="9" t="s">
        <v>211</v>
      </c>
    </row>
    <row r="43" spans="1:5">
      <c r="A43" s="9">
        <v>42</v>
      </c>
      <c r="B43" s="9" t="s">
        <v>35</v>
      </c>
      <c r="C43" s="9" t="s">
        <v>203</v>
      </c>
      <c r="D43" s="9" t="s">
        <v>237</v>
      </c>
      <c r="E43" s="9" t="s">
        <v>211</v>
      </c>
    </row>
    <row r="44" spans="1:5">
      <c r="A44" s="9">
        <v>43</v>
      </c>
      <c r="B44" s="9" t="s">
        <v>35</v>
      </c>
      <c r="C44" s="9" t="s">
        <v>205</v>
      </c>
      <c r="D44" s="9" t="s">
        <v>245</v>
      </c>
      <c r="E44" s="9" t="s">
        <v>211</v>
      </c>
    </row>
    <row r="45" spans="1:5">
      <c r="A45" s="9">
        <v>44</v>
      </c>
      <c r="B45" s="9" t="s">
        <v>35</v>
      </c>
      <c r="C45" s="9" t="s">
        <v>207</v>
      </c>
      <c r="D45" s="9" t="s">
        <v>246</v>
      </c>
      <c r="E45" s="9" t="s">
        <v>211</v>
      </c>
    </row>
    <row r="46" spans="1:5">
      <c r="A46" s="9">
        <v>45</v>
      </c>
      <c r="B46" s="9" t="s">
        <v>40</v>
      </c>
      <c r="C46" s="9" t="s">
        <v>200</v>
      </c>
      <c r="D46" s="9" t="s">
        <v>247</v>
      </c>
      <c r="E46" s="9" t="s">
        <v>211</v>
      </c>
    </row>
    <row r="47" spans="1:5">
      <c r="A47" s="9">
        <v>46</v>
      </c>
      <c r="B47" s="9" t="s">
        <v>40</v>
      </c>
      <c r="C47" s="9" t="s">
        <v>203</v>
      </c>
      <c r="D47" s="9" t="s">
        <v>237</v>
      </c>
      <c r="E47" s="9" t="s">
        <v>211</v>
      </c>
    </row>
    <row r="48" spans="1:5">
      <c r="A48" s="9">
        <v>47</v>
      </c>
      <c r="B48" s="9" t="s">
        <v>40</v>
      </c>
      <c r="C48" s="9" t="s">
        <v>205</v>
      </c>
      <c r="D48" s="9" t="s">
        <v>248</v>
      </c>
      <c r="E48" s="9" t="s">
        <v>211</v>
      </c>
    </row>
    <row r="49" spans="1:5">
      <c r="A49" s="9">
        <v>48</v>
      </c>
      <c r="B49" s="9" t="s">
        <v>40</v>
      </c>
      <c r="C49" s="9" t="s">
        <v>207</v>
      </c>
      <c r="D49" s="9" t="s">
        <v>246</v>
      </c>
      <c r="E49" s="9" t="s">
        <v>211</v>
      </c>
    </row>
    <row r="50" spans="1:5">
      <c r="A50" s="9">
        <v>49</v>
      </c>
      <c r="B50" s="9" t="s">
        <v>25</v>
      </c>
      <c r="C50" s="9" t="s">
        <v>200</v>
      </c>
      <c r="D50" s="9" t="s">
        <v>249</v>
      </c>
      <c r="E50" s="9" t="s">
        <v>209</v>
      </c>
    </row>
    <row r="51" spans="1:5">
      <c r="A51" s="9">
        <v>50</v>
      </c>
      <c r="B51" s="9" t="s">
        <v>25</v>
      </c>
      <c r="C51" s="9" t="s">
        <v>203</v>
      </c>
      <c r="D51" s="9" t="s">
        <v>250</v>
      </c>
      <c r="E51" s="9" t="s">
        <v>209</v>
      </c>
    </row>
    <row r="52" spans="1:5">
      <c r="A52" s="9">
        <v>51</v>
      </c>
      <c r="B52" s="9" t="s">
        <v>25</v>
      </c>
      <c r="C52" s="9" t="s">
        <v>205</v>
      </c>
      <c r="D52" s="9" t="s">
        <v>251</v>
      </c>
      <c r="E52" s="9" t="s">
        <v>209</v>
      </c>
    </row>
    <row r="53" spans="1:5">
      <c r="A53" s="9">
        <v>52</v>
      </c>
      <c r="B53" s="9" t="s">
        <v>25</v>
      </c>
      <c r="C53" s="9" t="s">
        <v>207</v>
      </c>
      <c r="D53" s="9" t="s">
        <v>252</v>
      </c>
      <c r="E53" s="9" t="s">
        <v>209</v>
      </c>
    </row>
    <row r="54" spans="1:5">
      <c r="A54" s="9">
        <v>53</v>
      </c>
      <c r="B54" s="9" t="s">
        <v>31</v>
      </c>
      <c r="C54" s="9" t="s">
        <v>200</v>
      </c>
      <c r="D54" s="9" t="s">
        <v>253</v>
      </c>
      <c r="E54" s="9" t="s">
        <v>211</v>
      </c>
    </row>
    <row r="55" spans="1:5">
      <c r="A55" s="9">
        <v>54</v>
      </c>
      <c r="B55" s="9" t="s">
        <v>31</v>
      </c>
      <c r="C55" s="9" t="s">
        <v>203</v>
      </c>
      <c r="D55" s="9" t="s">
        <v>254</v>
      </c>
      <c r="E55" s="9" t="s">
        <v>211</v>
      </c>
    </row>
    <row r="56" spans="1:5">
      <c r="A56" s="9">
        <v>55</v>
      </c>
      <c r="B56" s="9" t="s">
        <v>31</v>
      </c>
      <c r="C56" s="9" t="s">
        <v>205</v>
      </c>
      <c r="D56" s="9" t="s">
        <v>255</v>
      </c>
      <c r="E56" s="9" t="s">
        <v>211</v>
      </c>
    </row>
    <row r="57" spans="1:5">
      <c r="A57" s="9">
        <v>56</v>
      </c>
      <c r="B57" s="9" t="s">
        <v>31</v>
      </c>
      <c r="C57" s="9" t="s">
        <v>207</v>
      </c>
      <c r="D57" s="9" t="s">
        <v>256</v>
      </c>
      <c r="E57" s="9" t="s">
        <v>211</v>
      </c>
    </row>
    <row r="58" spans="1:5">
      <c r="A58" s="9">
        <v>57</v>
      </c>
      <c r="B58" s="9" t="s">
        <v>35</v>
      </c>
      <c r="C58" s="9" t="s">
        <v>200</v>
      </c>
      <c r="D58" s="9" t="s">
        <v>257</v>
      </c>
      <c r="E58" s="9" t="s">
        <v>211</v>
      </c>
    </row>
    <row r="59" spans="1:5">
      <c r="A59" s="9">
        <v>58</v>
      </c>
      <c r="B59" s="9" t="s">
        <v>35</v>
      </c>
      <c r="C59" s="9" t="s">
        <v>203</v>
      </c>
      <c r="D59" s="9" t="s">
        <v>258</v>
      </c>
      <c r="E59" s="9" t="s">
        <v>211</v>
      </c>
    </row>
    <row r="60" spans="1:5">
      <c r="A60" s="9">
        <v>59</v>
      </c>
      <c r="B60" s="9" t="s">
        <v>35</v>
      </c>
      <c r="C60" s="9" t="s">
        <v>205</v>
      </c>
      <c r="D60" s="9" t="s">
        <v>259</v>
      </c>
      <c r="E60" s="9" t="s">
        <v>211</v>
      </c>
    </row>
    <row r="61" spans="1:5">
      <c r="A61" s="9">
        <v>60</v>
      </c>
      <c r="B61" s="9" t="s">
        <v>35</v>
      </c>
      <c r="C61" s="9" t="s">
        <v>207</v>
      </c>
      <c r="D61" s="9" t="s">
        <v>252</v>
      </c>
      <c r="E61" s="9" t="s">
        <v>211</v>
      </c>
    </row>
    <row r="62" spans="1:5">
      <c r="A62" s="9">
        <v>61</v>
      </c>
      <c r="B62" s="9" t="s">
        <v>40</v>
      </c>
      <c r="C62" s="9" t="s">
        <v>200</v>
      </c>
      <c r="D62" s="9" t="s">
        <v>260</v>
      </c>
      <c r="E62" s="9" t="s">
        <v>211</v>
      </c>
    </row>
    <row r="63" spans="1:5">
      <c r="A63" s="9">
        <v>62</v>
      </c>
      <c r="B63" s="9" t="s">
        <v>40</v>
      </c>
      <c r="C63" s="9" t="s">
        <v>203</v>
      </c>
      <c r="D63" s="9" t="s">
        <v>261</v>
      </c>
      <c r="E63" s="9" t="s">
        <v>211</v>
      </c>
    </row>
    <row r="64" spans="1:5">
      <c r="A64" s="9">
        <v>63</v>
      </c>
      <c r="B64" s="9" t="s">
        <v>40</v>
      </c>
      <c r="C64" s="9" t="s">
        <v>205</v>
      </c>
      <c r="D64" s="9" t="s">
        <v>262</v>
      </c>
      <c r="E64" s="9" t="s">
        <v>211</v>
      </c>
    </row>
    <row r="65" spans="1:5">
      <c r="A65" s="9">
        <v>64</v>
      </c>
      <c r="B65" s="9" t="s">
        <v>40</v>
      </c>
      <c r="C65" s="9" t="s">
        <v>207</v>
      </c>
      <c r="D65" s="9" t="s">
        <v>252</v>
      </c>
      <c r="E65" s="9" t="s">
        <v>211</v>
      </c>
    </row>
    <row r="66" spans="1:5">
      <c r="A66" s="9">
        <v>65</v>
      </c>
      <c r="B66" s="9" t="s">
        <v>25</v>
      </c>
      <c r="C66" s="9" t="s">
        <v>200</v>
      </c>
      <c r="D66" s="9" t="s">
        <v>263</v>
      </c>
      <c r="E66" s="9" t="s">
        <v>202</v>
      </c>
    </row>
    <row r="67" spans="1:5">
      <c r="A67" s="9">
        <v>66</v>
      </c>
      <c r="B67" s="9" t="s">
        <v>25</v>
      </c>
      <c r="C67" s="9" t="s">
        <v>203</v>
      </c>
      <c r="D67" s="9" t="s">
        <v>264</v>
      </c>
      <c r="E67" s="9" t="s">
        <v>223</v>
      </c>
    </row>
    <row r="68" spans="1:5">
      <c r="A68" s="9">
        <v>67</v>
      </c>
      <c r="B68" s="9" t="s">
        <v>25</v>
      </c>
      <c r="C68" s="9" t="s">
        <v>205</v>
      </c>
      <c r="D68" s="9" t="s">
        <v>265</v>
      </c>
      <c r="E68" s="9" t="s">
        <v>209</v>
      </c>
    </row>
    <row r="69" spans="1:5">
      <c r="A69" s="9">
        <v>68</v>
      </c>
      <c r="B69" s="9" t="s">
        <v>25</v>
      </c>
      <c r="C69" s="9" t="s">
        <v>207</v>
      </c>
      <c r="D69" s="9" t="s">
        <v>266</v>
      </c>
      <c r="E69" s="9" t="s">
        <v>209</v>
      </c>
    </row>
    <row r="70" spans="1:5">
      <c r="A70" s="9">
        <v>69</v>
      </c>
      <c r="B70" s="9" t="s">
        <v>31</v>
      </c>
      <c r="C70" s="9" t="s">
        <v>200</v>
      </c>
      <c r="D70" s="9" t="s">
        <v>267</v>
      </c>
      <c r="E70" s="9" t="s">
        <v>211</v>
      </c>
    </row>
    <row r="71" spans="1:5">
      <c r="A71" s="9">
        <v>70</v>
      </c>
      <c r="B71" s="9" t="s">
        <v>31</v>
      </c>
      <c r="C71" s="9" t="s">
        <v>203</v>
      </c>
      <c r="D71" s="9" t="s">
        <v>264</v>
      </c>
      <c r="E71" s="9" t="s">
        <v>211</v>
      </c>
    </row>
    <row r="72" spans="1:5">
      <c r="A72" s="9">
        <v>71</v>
      </c>
      <c r="B72" s="9" t="s">
        <v>31</v>
      </c>
      <c r="C72" s="9" t="s">
        <v>205</v>
      </c>
      <c r="D72" s="9" t="s">
        <v>268</v>
      </c>
      <c r="E72" s="9" t="s">
        <v>211</v>
      </c>
    </row>
    <row r="73" spans="1:5">
      <c r="A73" s="9">
        <v>72</v>
      </c>
      <c r="B73" s="9" t="s">
        <v>31</v>
      </c>
      <c r="C73" s="9" t="s">
        <v>207</v>
      </c>
      <c r="D73" s="9" t="s">
        <v>266</v>
      </c>
      <c r="E73" s="9" t="s">
        <v>211</v>
      </c>
    </row>
    <row r="74" spans="1:5">
      <c r="A74" s="9">
        <v>73</v>
      </c>
      <c r="B74" s="9" t="s">
        <v>35</v>
      </c>
      <c r="C74" s="9" t="s">
        <v>200</v>
      </c>
      <c r="D74" s="9" t="s">
        <v>269</v>
      </c>
      <c r="E74" s="9" t="s">
        <v>211</v>
      </c>
    </row>
    <row r="75" spans="1:5">
      <c r="A75" s="9">
        <v>74</v>
      </c>
      <c r="B75" s="9" t="s">
        <v>35</v>
      </c>
      <c r="C75" s="9" t="s">
        <v>203</v>
      </c>
      <c r="D75" s="9" t="s">
        <v>270</v>
      </c>
      <c r="E75" s="9" t="s">
        <v>211</v>
      </c>
    </row>
    <row r="76" spans="1:5">
      <c r="A76" s="9">
        <v>75</v>
      </c>
      <c r="B76" s="9" t="s">
        <v>35</v>
      </c>
      <c r="C76" s="9" t="s">
        <v>205</v>
      </c>
      <c r="D76" s="9" t="s">
        <v>271</v>
      </c>
      <c r="E76" s="9" t="s">
        <v>211</v>
      </c>
    </row>
    <row r="77" spans="1:5">
      <c r="A77" s="9">
        <v>76</v>
      </c>
      <c r="B77" s="9" t="s">
        <v>35</v>
      </c>
      <c r="C77" s="9" t="s">
        <v>207</v>
      </c>
      <c r="D77" s="9" t="s">
        <v>272</v>
      </c>
      <c r="E77" s="9" t="s">
        <v>211</v>
      </c>
    </row>
    <row r="78" spans="1:5">
      <c r="A78" s="9">
        <v>77</v>
      </c>
      <c r="B78" s="9" t="s">
        <v>40</v>
      </c>
      <c r="C78" s="9" t="s">
        <v>200</v>
      </c>
      <c r="D78" s="9" t="s">
        <v>273</v>
      </c>
      <c r="E78" s="9" t="s">
        <v>211</v>
      </c>
    </row>
    <row r="79" spans="1:5">
      <c r="A79" s="9">
        <v>78</v>
      </c>
      <c r="B79" s="9" t="s">
        <v>40</v>
      </c>
      <c r="C79" s="9" t="s">
        <v>203</v>
      </c>
      <c r="D79" s="9" t="s">
        <v>264</v>
      </c>
      <c r="E79" s="9" t="s">
        <v>211</v>
      </c>
    </row>
    <row r="80" spans="1:5">
      <c r="A80" s="9">
        <v>79</v>
      </c>
      <c r="B80" s="9" t="s">
        <v>40</v>
      </c>
      <c r="C80" s="9" t="s">
        <v>205</v>
      </c>
      <c r="D80" s="9" t="s">
        <v>268</v>
      </c>
      <c r="E80" s="9" t="s">
        <v>211</v>
      </c>
    </row>
    <row r="81" spans="1:5">
      <c r="A81" s="9">
        <v>80</v>
      </c>
      <c r="B81" s="9" t="s">
        <v>40</v>
      </c>
      <c r="C81" s="9" t="s">
        <v>207</v>
      </c>
      <c r="D81" s="9" t="s">
        <v>272</v>
      </c>
      <c r="E81" s="9" t="s">
        <v>211</v>
      </c>
    </row>
    <row r="82" spans="1:5">
      <c r="A82" s="9">
        <v>81</v>
      </c>
      <c r="B82" s="9" t="s">
        <v>25</v>
      </c>
      <c r="C82" s="9" t="s">
        <v>200</v>
      </c>
      <c r="D82" s="9" t="s">
        <v>274</v>
      </c>
      <c r="E82" s="9" t="s">
        <v>275</v>
      </c>
    </row>
    <row r="83" spans="1:5">
      <c r="A83" s="9">
        <v>82</v>
      </c>
      <c r="B83" s="9" t="s">
        <v>25</v>
      </c>
      <c r="C83" s="9" t="s">
        <v>203</v>
      </c>
      <c r="D83" s="9" t="s">
        <v>276</v>
      </c>
      <c r="E83" s="9" t="s">
        <v>209</v>
      </c>
    </row>
    <row r="84" spans="1:5">
      <c r="A84" s="9">
        <v>83</v>
      </c>
      <c r="B84" s="9" t="s">
        <v>25</v>
      </c>
      <c r="C84" s="9" t="s">
        <v>205</v>
      </c>
      <c r="D84" s="9" t="s">
        <v>277</v>
      </c>
      <c r="E84" s="9" t="s">
        <v>209</v>
      </c>
    </row>
    <row r="85" spans="1:5">
      <c r="A85" s="9">
        <v>84</v>
      </c>
      <c r="B85" s="9" t="s">
        <v>25</v>
      </c>
      <c r="C85" s="9" t="s">
        <v>207</v>
      </c>
      <c r="D85" s="9" t="s">
        <v>278</v>
      </c>
      <c r="E85" s="9" t="s">
        <v>279</v>
      </c>
    </row>
    <row r="86" spans="1:5">
      <c r="A86" s="9">
        <v>85</v>
      </c>
      <c r="B86" s="9" t="s">
        <v>31</v>
      </c>
      <c r="C86" s="9" t="s">
        <v>200</v>
      </c>
      <c r="D86" s="9" t="s">
        <v>280</v>
      </c>
      <c r="E86" s="9" t="s">
        <v>211</v>
      </c>
    </row>
    <row r="87" spans="1:5">
      <c r="A87" s="9">
        <v>86</v>
      </c>
      <c r="B87" s="9" t="s">
        <v>31</v>
      </c>
      <c r="C87" s="9" t="s">
        <v>203</v>
      </c>
      <c r="D87" s="9" t="s">
        <v>276</v>
      </c>
      <c r="E87" s="9" t="s">
        <v>211</v>
      </c>
    </row>
    <row r="88" spans="1:5">
      <c r="A88" s="9">
        <v>87</v>
      </c>
      <c r="B88" s="9" t="s">
        <v>31</v>
      </c>
      <c r="C88" s="9" t="s">
        <v>205</v>
      </c>
      <c r="D88" s="9" t="s">
        <v>281</v>
      </c>
      <c r="E88" s="9" t="s">
        <v>211</v>
      </c>
    </row>
    <row r="89" spans="1:5">
      <c r="A89" s="9">
        <v>88</v>
      </c>
      <c r="B89" s="9" t="s">
        <v>31</v>
      </c>
      <c r="C89" s="9" t="s">
        <v>207</v>
      </c>
      <c r="D89" s="9" t="s">
        <v>282</v>
      </c>
      <c r="E89" s="9" t="s">
        <v>211</v>
      </c>
    </row>
    <row r="90" spans="1:5">
      <c r="A90" s="9">
        <v>89</v>
      </c>
      <c r="B90" s="9" t="s">
        <v>35</v>
      </c>
      <c r="C90" s="9" t="s">
        <v>200</v>
      </c>
      <c r="D90" s="9" t="s">
        <v>274</v>
      </c>
      <c r="E90" s="9" t="s">
        <v>211</v>
      </c>
    </row>
    <row r="91" spans="1:5">
      <c r="A91" s="9">
        <v>90</v>
      </c>
      <c r="B91" s="9" t="s">
        <v>35</v>
      </c>
      <c r="C91" s="9" t="s">
        <v>203</v>
      </c>
      <c r="D91" s="9" t="s">
        <v>276</v>
      </c>
      <c r="E91" s="9" t="s">
        <v>211</v>
      </c>
    </row>
    <row r="92" spans="1:5">
      <c r="A92" s="9">
        <v>91</v>
      </c>
      <c r="B92" s="9" t="s">
        <v>35</v>
      </c>
      <c r="C92" s="9" t="s">
        <v>205</v>
      </c>
      <c r="D92" s="9" t="s">
        <v>283</v>
      </c>
      <c r="E92" s="9" t="s">
        <v>211</v>
      </c>
    </row>
    <row r="93" spans="1:5">
      <c r="A93" s="9">
        <v>92</v>
      </c>
      <c r="B93" s="9" t="s">
        <v>35</v>
      </c>
      <c r="C93" s="9" t="s">
        <v>207</v>
      </c>
      <c r="D93" s="9" t="s">
        <v>284</v>
      </c>
      <c r="E93" s="9" t="s">
        <v>211</v>
      </c>
    </row>
    <row r="94" spans="1:5">
      <c r="A94" s="9">
        <v>93</v>
      </c>
      <c r="B94" s="9" t="s">
        <v>40</v>
      </c>
      <c r="C94" s="9" t="s">
        <v>200</v>
      </c>
      <c r="D94" s="9" t="s">
        <v>285</v>
      </c>
      <c r="E94" s="9" t="s">
        <v>211</v>
      </c>
    </row>
    <row r="95" spans="1:5">
      <c r="A95" s="9">
        <v>94</v>
      </c>
      <c r="B95" s="9" t="s">
        <v>40</v>
      </c>
      <c r="C95" s="9" t="s">
        <v>203</v>
      </c>
      <c r="D95" s="9" t="s">
        <v>276</v>
      </c>
      <c r="E95" s="9" t="s">
        <v>211</v>
      </c>
    </row>
    <row r="96" spans="1:5">
      <c r="A96" s="9">
        <v>95</v>
      </c>
      <c r="B96" s="9" t="s">
        <v>40</v>
      </c>
      <c r="C96" s="9" t="s">
        <v>205</v>
      </c>
      <c r="D96" s="9" t="s">
        <v>283</v>
      </c>
      <c r="E96" s="9" t="s">
        <v>211</v>
      </c>
    </row>
    <row r="97" spans="1:5">
      <c r="A97" s="9">
        <v>96</v>
      </c>
      <c r="B97" s="9" t="s">
        <v>40</v>
      </c>
      <c r="C97" s="9" t="s">
        <v>207</v>
      </c>
      <c r="D97" s="9" t="s">
        <v>282</v>
      </c>
      <c r="E97" s="9" t="s">
        <v>211</v>
      </c>
    </row>
    <row r="98" spans="1:5">
      <c r="A98" s="9">
        <v>97</v>
      </c>
      <c r="B98" s="9" t="s">
        <v>25</v>
      </c>
      <c r="C98" s="9" t="s">
        <v>200</v>
      </c>
      <c r="D98" s="9" t="s">
        <v>286</v>
      </c>
      <c r="E98" s="9" t="s">
        <v>209</v>
      </c>
    </row>
    <row r="99" spans="1:5">
      <c r="A99" s="9">
        <v>98</v>
      </c>
      <c r="B99" s="9" t="s">
        <v>25</v>
      </c>
      <c r="C99" s="9" t="s">
        <v>203</v>
      </c>
      <c r="D99" s="9" t="s">
        <v>287</v>
      </c>
      <c r="E99" s="9" t="s">
        <v>202</v>
      </c>
    </row>
    <row r="100" spans="1:5">
      <c r="A100" s="9">
        <v>99</v>
      </c>
      <c r="B100" s="9" t="s">
        <v>25</v>
      </c>
      <c r="C100" s="9" t="s">
        <v>205</v>
      </c>
      <c r="D100" s="9" t="s">
        <v>288</v>
      </c>
      <c r="E100" s="9" t="s">
        <v>202</v>
      </c>
    </row>
    <row r="101" spans="1:5">
      <c r="A101" s="9">
        <v>100</v>
      </c>
      <c r="B101" s="9" t="s">
        <v>25</v>
      </c>
      <c r="C101" s="9" t="s">
        <v>207</v>
      </c>
      <c r="D101" s="9" t="s">
        <v>289</v>
      </c>
      <c r="E101" s="9" t="s">
        <v>209</v>
      </c>
    </row>
    <row r="102" spans="1:5">
      <c r="A102" s="9">
        <v>101</v>
      </c>
      <c r="B102" s="9" t="s">
        <v>31</v>
      </c>
      <c r="C102" s="9" t="s">
        <v>200</v>
      </c>
      <c r="D102" s="9" t="s">
        <v>290</v>
      </c>
      <c r="E102" s="9" t="s">
        <v>211</v>
      </c>
    </row>
    <row r="103" spans="1:5">
      <c r="A103" s="9">
        <v>102</v>
      </c>
      <c r="B103" s="9" t="s">
        <v>31</v>
      </c>
      <c r="C103" s="9" t="s">
        <v>203</v>
      </c>
      <c r="D103" s="9" t="s">
        <v>287</v>
      </c>
      <c r="E103" s="9" t="s">
        <v>211</v>
      </c>
    </row>
    <row r="104" spans="1:5">
      <c r="A104" s="9">
        <v>103</v>
      </c>
      <c r="B104" s="9" t="s">
        <v>31</v>
      </c>
      <c r="C104" s="9" t="s">
        <v>205</v>
      </c>
      <c r="D104" s="9" t="s">
        <v>291</v>
      </c>
      <c r="E104" s="9" t="s">
        <v>211</v>
      </c>
    </row>
    <row r="105" spans="1:5">
      <c r="A105" s="9">
        <v>104</v>
      </c>
      <c r="B105" s="9" t="s">
        <v>31</v>
      </c>
      <c r="C105" s="9" t="s">
        <v>207</v>
      </c>
      <c r="D105" s="9" t="s">
        <v>292</v>
      </c>
      <c r="E105" s="9" t="s">
        <v>211</v>
      </c>
    </row>
    <row r="106" spans="1:5">
      <c r="A106" s="9">
        <v>105</v>
      </c>
      <c r="B106" s="9" t="s">
        <v>35</v>
      </c>
      <c r="C106" s="9" t="s">
        <v>200</v>
      </c>
      <c r="D106" s="9" t="s">
        <v>293</v>
      </c>
      <c r="E106" s="9" t="s">
        <v>211</v>
      </c>
    </row>
    <row r="107" spans="1:5">
      <c r="A107" s="9">
        <v>106</v>
      </c>
      <c r="B107" s="9" t="s">
        <v>35</v>
      </c>
      <c r="C107" s="9" t="s">
        <v>203</v>
      </c>
      <c r="D107" s="9" t="s">
        <v>294</v>
      </c>
      <c r="E107" s="9" t="s">
        <v>211</v>
      </c>
    </row>
    <row r="108" spans="1:5">
      <c r="A108" s="9">
        <v>107</v>
      </c>
      <c r="B108" s="9" t="s">
        <v>35</v>
      </c>
      <c r="C108" s="9" t="s">
        <v>205</v>
      </c>
      <c r="D108" s="9" t="s">
        <v>295</v>
      </c>
      <c r="E108" s="9" t="s">
        <v>211</v>
      </c>
    </row>
    <row r="109" spans="1:5">
      <c r="A109" s="9">
        <v>108</v>
      </c>
      <c r="B109" s="9" t="s">
        <v>35</v>
      </c>
      <c r="C109" s="9" t="s">
        <v>207</v>
      </c>
      <c r="D109" s="9" t="s">
        <v>296</v>
      </c>
      <c r="E109" s="9" t="s">
        <v>211</v>
      </c>
    </row>
    <row r="110" spans="1:5">
      <c r="A110" s="9">
        <v>109</v>
      </c>
      <c r="B110" s="9" t="s">
        <v>40</v>
      </c>
      <c r="C110" s="9" t="s">
        <v>200</v>
      </c>
      <c r="D110" s="9" t="s">
        <v>297</v>
      </c>
      <c r="E110" s="9" t="s">
        <v>211</v>
      </c>
    </row>
    <row r="111" spans="1:5">
      <c r="A111" s="9">
        <v>110</v>
      </c>
      <c r="B111" s="9" t="s">
        <v>40</v>
      </c>
      <c r="C111" s="9" t="s">
        <v>203</v>
      </c>
      <c r="D111" s="9" t="s">
        <v>298</v>
      </c>
      <c r="E111" s="9" t="s">
        <v>211</v>
      </c>
    </row>
    <row r="112" spans="1:5">
      <c r="A112" s="9">
        <v>111</v>
      </c>
      <c r="B112" s="9" t="s">
        <v>40</v>
      </c>
      <c r="C112" s="9" t="s">
        <v>205</v>
      </c>
      <c r="D112" s="9" t="s">
        <v>299</v>
      </c>
      <c r="E112" s="9" t="s">
        <v>211</v>
      </c>
    </row>
    <row r="113" spans="1:5">
      <c r="A113" s="9">
        <v>112</v>
      </c>
      <c r="B113" s="9" t="s">
        <v>40</v>
      </c>
      <c r="C113" s="9" t="s">
        <v>207</v>
      </c>
      <c r="D113" s="9" t="s">
        <v>292</v>
      </c>
      <c r="E113" s="9" t="s">
        <v>211</v>
      </c>
    </row>
    <row r="114" spans="1:5">
      <c r="A114" s="9">
        <v>113</v>
      </c>
      <c r="B114" s="9" t="s">
        <v>25</v>
      </c>
      <c r="C114" s="9" t="s">
        <v>200</v>
      </c>
      <c r="D114" s="9" t="s">
        <v>300</v>
      </c>
      <c r="E114" s="9" t="s">
        <v>209</v>
      </c>
    </row>
    <row r="115" spans="1:5">
      <c r="A115" s="9">
        <v>114</v>
      </c>
      <c r="B115" s="9" t="s">
        <v>25</v>
      </c>
      <c r="C115" s="9" t="s">
        <v>203</v>
      </c>
      <c r="D115" s="9" t="s">
        <v>301</v>
      </c>
      <c r="E115" s="9" t="s">
        <v>209</v>
      </c>
    </row>
    <row r="116" spans="1:5">
      <c r="A116" s="9">
        <v>115</v>
      </c>
      <c r="B116" s="9" t="s">
        <v>25</v>
      </c>
      <c r="C116" s="9" t="s">
        <v>205</v>
      </c>
      <c r="D116" s="9" t="s">
        <v>302</v>
      </c>
      <c r="E116" s="9" t="s">
        <v>209</v>
      </c>
    </row>
    <row r="117" spans="1:5">
      <c r="A117" s="9">
        <v>116</v>
      </c>
      <c r="B117" s="9" t="s">
        <v>25</v>
      </c>
      <c r="C117" s="9" t="s">
        <v>207</v>
      </c>
      <c r="D117" s="9" t="s">
        <v>303</v>
      </c>
      <c r="E117" s="9" t="s">
        <v>209</v>
      </c>
    </row>
    <row r="118" spans="1:5">
      <c r="A118" s="9">
        <v>117</v>
      </c>
      <c r="B118" s="9" t="s">
        <v>31</v>
      </c>
      <c r="C118" s="9" t="s">
        <v>200</v>
      </c>
      <c r="D118" s="9" t="s">
        <v>304</v>
      </c>
      <c r="E118" s="9" t="s">
        <v>211</v>
      </c>
    </row>
    <row r="119" spans="1:5">
      <c r="A119" s="9">
        <v>118</v>
      </c>
      <c r="B119" s="9" t="s">
        <v>31</v>
      </c>
      <c r="C119" s="9" t="s">
        <v>203</v>
      </c>
      <c r="D119" s="9" t="s">
        <v>305</v>
      </c>
      <c r="E119" s="9" t="s">
        <v>211</v>
      </c>
    </row>
    <row r="120" spans="1:5">
      <c r="A120" s="9">
        <v>119</v>
      </c>
      <c r="B120" s="9" t="s">
        <v>31</v>
      </c>
      <c r="C120" s="9" t="s">
        <v>205</v>
      </c>
      <c r="D120" s="9" t="s">
        <v>306</v>
      </c>
      <c r="E120" s="9" t="s">
        <v>211</v>
      </c>
    </row>
    <row r="121" spans="1:5">
      <c r="A121" s="9">
        <v>120</v>
      </c>
      <c r="B121" s="9" t="s">
        <v>31</v>
      </c>
      <c r="C121" s="9" t="s">
        <v>207</v>
      </c>
      <c r="D121" s="9" t="s">
        <v>307</v>
      </c>
      <c r="E121" s="9" t="s">
        <v>211</v>
      </c>
    </row>
    <row r="122" spans="1:5">
      <c r="A122" s="9">
        <v>121</v>
      </c>
      <c r="B122" s="9" t="s">
        <v>35</v>
      </c>
      <c r="C122" s="9" t="s">
        <v>200</v>
      </c>
      <c r="D122" s="9" t="s">
        <v>308</v>
      </c>
      <c r="E122" s="9" t="s">
        <v>211</v>
      </c>
    </row>
    <row r="123" spans="1:5">
      <c r="A123" s="9">
        <v>122</v>
      </c>
      <c r="B123" s="9" t="s">
        <v>35</v>
      </c>
      <c r="C123" s="9" t="s">
        <v>203</v>
      </c>
      <c r="D123" s="9" t="s">
        <v>309</v>
      </c>
      <c r="E123" s="9" t="s">
        <v>211</v>
      </c>
    </row>
    <row r="124" spans="1:5">
      <c r="A124" s="9">
        <v>123</v>
      </c>
      <c r="B124" s="9" t="s">
        <v>35</v>
      </c>
      <c r="C124" s="9" t="s">
        <v>205</v>
      </c>
      <c r="D124" s="9" t="s">
        <v>306</v>
      </c>
      <c r="E124" s="9" t="s">
        <v>211</v>
      </c>
    </row>
    <row r="125" spans="1:5">
      <c r="A125" s="9">
        <v>124</v>
      </c>
      <c r="B125" s="9" t="s">
        <v>35</v>
      </c>
      <c r="C125" s="9" t="s">
        <v>207</v>
      </c>
      <c r="D125" s="9" t="s">
        <v>307</v>
      </c>
      <c r="E125" s="9" t="s">
        <v>211</v>
      </c>
    </row>
    <row r="126" spans="1:5">
      <c r="A126" s="9">
        <v>125</v>
      </c>
      <c r="B126" s="9" t="s">
        <v>40</v>
      </c>
      <c r="C126" s="9" t="s">
        <v>200</v>
      </c>
      <c r="D126" s="9" t="s">
        <v>310</v>
      </c>
      <c r="E126" s="9" t="s">
        <v>211</v>
      </c>
    </row>
    <row r="127" spans="1:5">
      <c r="A127" s="9">
        <v>126</v>
      </c>
      <c r="B127" s="9" t="s">
        <v>40</v>
      </c>
      <c r="C127" s="9" t="s">
        <v>203</v>
      </c>
      <c r="D127" s="9" t="s">
        <v>301</v>
      </c>
      <c r="E127" s="9" t="s">
        <v>211</v>
      </c>
    </row>
    <row r="128" spans="1:5">
      <c r="A128" s="9">
        <v>127</v>
      </c>
      <c r="B128" s="9" t="s">
        <v>40</v>
      </c>
      <c r="C128" s="9" t="s">
        <v>205</v>
      </c>
      <c r="D128" s="9" t="s">
        <v>306</v>
      </c>
      <c r="E128" s="9" t="s">
        <v>211</v>
      </c>
    </row>
    <row r="129" spans="1:5">
      <c r="A129" s="9">
        <v>128</v>
      </c>
      <c r="B129" s="9" t="s">
        <v>40</v>
      </c>
      <c r="C129" s="9" t="s">
        <v>207</v>
      </c>
      <c r="D129" s="9" t="s">
        <v>303</v>
      </c>
      <c r="E129" s="9" t="s">
        <v>211</v>
      </c>
    </row>
    <row r="130" spans="1:5">
      <c r="A130" s="9">
        <v>129</v>
      </c>
      <c r="B130" s="9" t="s">
        <v>25</v>
      </c>
      <c r="C130" s="9" t="s">
        <v>200</v>
      </c>
      <c r="D130" s="9" t="s">
        <v>311</v>
      </c>
      <c r="E130" s="9" t="s">
        <v>312</v>
      </c>
    </row>
    <row r="131" spans="1:5">
      <c r="A131" s="9">
        <v>130</v>
      </c>
      <c r="B131" s="9" t="s">
        <v>25</v>
      </c>
      <c r="C131" s="9" t="s">
        <v>203</v>
      </c>
      <c r="D131" s="9" t="s">
        <v>313</v>
      </c>
      <c r="E131" s="9" t="s">
        <v>209</v>
      </c>
    </row>
    <row r="132" spans="1:5">
      <c r="A132" s="9">
        <v>131</v>
      </c>
      <c r="B132" s="9" t="s">
        <v>25</v>
      </c>
      <c r="C132" s="9" t="s">
        <v>205</v>
      </c>
      <c r="D132" s="9" t="s">
        <v>314</v>
      </c>
      <c r="E132" s="9" t="s">
        <v>209</v>
      </c>
    </row>
    <row r="133" spans="1:5">
      <c r="A133" s="9">
        <v>132</v>
      </c>
      <c r="B133" s="9" t="s">
        <v>25</v>
      </c>
      <c r="C133" s="9" t="s">
        <v>207</v>
      </c>
      <c r="D133" s="9" t="s">
        <v>315</v>
      </c>
      <c r="E133" s="9" t="s">
        <v>209</v>
      </c>
    </row>
    <row r="134" spans="1:5">
      <c r="A134" s="9">
        <v>133</v>
      </c>
      <c r="B134" s="9" t="s">
        <v>31</v>
      </c>
      <c r="C134" s="9" t="s">
        <v>200</v>
      </c>
      <c r="D134" s="9" t="s">
        <v>316</v>
      </c>
      <c r="E134" s="9" t="s">
        <v>211</v>
      </c>
    </row>
    <row r="135" spans="1:5">
      <c r="A135" s="9">
        <v>134</v>
      </c>
      <c r="B135" s="9" t="s">
        <v>31</v>
      </c>
      <c r="C135" s="9" t="s">
        <v>203</v>
      </c>
      <c r="D135" s="9" t="s">
        <v>317</v>
      </c>
      <c r="E135" s="9" t="s">
        <v>211</v>
      </c>
    </row>
    <row r="136" spans="1:5">
      <c r="A136" s="9">
        <v>135</v>
      </c>
      <c r="B136" s="9" t="s">
        <v>31</v>
      </c>
      <c r="C136" s="9" t="s">
        <v>205</v>
      </c>
      <c r="D136" s="9"/>
      <c r="E136" s="9"/>
    </row>
    <row r="137" spans="1:5">
      <c r="A137" s="9">
        <v>136</v>
      </c>
      <c r="B137" s="9" t="s">
        <v>31</v>
      </c>
      <c r="C137" s="9" t="s">
        <v>207</v>
      </c>
      <c r="D137" s="9" t="s">
        <v>318</v>
      </c>
      <c r="E137" s="9" t="s">
        <v>211</v>
      </c>
    </row>
    <row r="138" spans="1:5">
      <c r="A138" s="9">
        <v>137</v>
      </c>
      <c r="B138" s="9" t="s">
        <v>35</v>
      </c>
      <c r="C138" s="9" t="s">
        <v>200</v>
      </c>
      <c r="D138" s="9" t="s">
        <v>319</v>
      </c>
      <c r="E138" s="9" t="s">
        <v>211</v>
      </c>
    </row>
    <row r="139" spans="1:5">
      <c r="A139" s="9">
        <v>138</v>
      </c>
      <c r="B139" s="9" t="s">
        <v>35</v>
      </c>
      <c r="C139" s="9" t="s">
        <v>203</v>
      </c>
      <c r="D139" s="9" t="s">
        <v>320</v>
      </c>
      <c r="E139" s="9" t="s">
        <v>211</v>
      </c>
    </row>
    <row r="140" spans="1:5">
      <c r="A140" s="9">
        <v>139</v>
      </c>
      <c r="B140" s="9" t="s">
        <v>35</v>
      </c>
      <c r="C140" s="9" t="s">
        <v>205</v>
      </c>
      <c r="D140" s="9" t="s">
        <v>321</v>
      </c>
      <c r="E140" s="9" t="s">
        <v>211</v>
      </c>
    </row>
    <row r="141" spans="1:5">
      <c r="A141" s="9">
        <v>140</v>
      </c>
      <c r="B141" s="9" t="s">
        <v>35</v>
      </c>
      <c r="C141" s="9" t="s">
        <v>207</v>
      </c>
      <c r="D141" s="9" t="s">
        <v>318</v>
      </c>
      <c r="E141" s="9" t="s">
        <v>211</v>
      </c>
    </row>
    <row r="142" spans="1:5">
      <c r="A142" s="9">
        <v>141</v>
      </c>
      <c r="B142" s="9" t="s">
        <v>40</v>
      </c>
      <c r="C142" s="9" t="s">
        <v>200</v>
      </c>
      <c r="D142" s="9" t="s">
        <v>316</v>
      </c>
      <c r="E142" s="9" t="s">
        <v>211</v>
      </c>
    </row>
    <row r="143" spans="1:5">
      <c r="A143" s="9">
        <v>142</v>
      </c>
      <c r="B143" s="9" t="s">
        <v>40</v>
      </c>
      <c r="C143" s="9" t="s">
        <v>203</v>
      </c>
      <c r="D143" s="9" t="s">
        <v>313</v>
      </c>
      <c r="E143" s="9" t="s">
        <v>211</v>
      </c>
    </row>
    <row r="144" spans="1:5">
      <c r="A144" s="9">
        <v>143</v>
      </c>
      <c r="B144" s="9" t="s">
        <v>40</v>
      </c>
      <c r="C144" s="9" t="s">
        <v>205</v>
      </c>
      <c r="D144" s="9" t="s">
        <v>322</v>
      </c>
      <c r="E144" s="9" t="s">
        <v>211</v>
      </c>
    </row>
    <row r="145" spans="1:5">
      <c r="A145" s="9">
        <v>144</v>
      </c>
      <c r="B145" s="9" t="s">
        <v>40</v>
      </c>
      <c r="C145" s="9" t="s">
        <v>207</v>
      </c>
      <c r="D145" s="9" t="s">
        <v>318</v>
      </c>
      <c r="E145" s="9" t="s">
        <v>211</v>
      </c>
    </row>
    <row r="146" spans="1:5">
      <c r="A146" s="9">
        <v>145</v>
      </c>
      <c r="B146" s="9" t="s">
        <v>25</v>
      </c>
      <c r="C146" s="9" t="s">
        <v>200</v>
      </c>
      <c r="D146" s="9" t="s">
        <v>323</v>
      </c>
      <c r="E146" s="9" t="s">
        <v>279</v>
      </c>
    </row>
    <row r="147" spans="1:5">
      <c r="A147" s="9">
        <v>146</v>
      </c>
      <c r="B147" s="9" t="s">
        <v>25</v>
      </c>
      <c r="C147" s="9" t="s">
        <v>203</v>
      </c>
      <c r="D147" s="9" t="s">
        <v>324</v>
      </c>
      <c r="E147" s="9" t="s">
        <v>209</v>
      </c>
    </row>
    <row r="148" spans="1:5">
      <c r="A148" s="9">
        <v>147</v>
      </c>
      <c r="B148" s="9" t="s">
        <v>25</v>
      </c>
      <c r="C148" s="9" t="s">
        <v>205</v>
      </c>
      <c r="D148" s="9" t="s">
        <v>325</v>
      </c>
      <c r="E148" s="9" t="s">
        <v>209</v>
      </c>
    </row>
    <row r="149" spans="1:5">
      <c r="A149" s="9">
        <v>148</v>
      </c>
      <c r="B149" s="9" t="s">
        <v>25</v>
      </c>
      <c r="C149" s="9" t="s">
        <v>207</v>
      </c>
      <c r="D149" s="9" t="s">
        <v>326</v>
      </c>
      <c r="E149" s="9" t="s">
        <v>209</v>
      </c>
    </row>
    <row r="150" spans="1:5">
      <c r="A150" s="9">
        <v>149</v>
      </c>
      <c r="B150" s="9" t="s">
        <v>31</v>
      </c>
      <c r="C150" s="9" t="s">
        <v>200</v>
      </c>
      <c r="D150" s="9" t="s">
        <v>327</v>
      </c>
      <c r="E150" s="9" t="s">
        <v>211</v>
      </c>
    </row>
    <row r="151" spans="1:5">
      <c r="A151" s="9">
        <v>150</v>
      </c>
      <c r="B151" s="9" t="s">
        <v>31</v>
      </c>
      <c r="C151" s="9" t="s">
        <v>203</v>
      </c>
      <c r="D151" s="9" t="s">
        <v>328</v>
      </c>
      <c r="E151" s="9" t="s">
        <v>211</v>
      </c>
    </row>
    <row r="152" spans="1:5">
      <c r="A152" s="9">
        <v>151</v>
      </c>
      <c r="B152" s="9" t="s">
        <v>31</v>
      </c>
      <c r="C152" s="9" t="s">
        <v>205</v>
      </c>
      <c r="D152" s="9" t="s">
        <v>329</v>
      </c>
      <c r="E152" s="9" t="s">
        <v>211</v>
      </c>
    </row>
    <row r="153" spans="1:5">
      <c r="A153" s="9">
        <v>152</v>
      </c>
      <c r="B153" s="9" t="s">
        <v>31</v>
      </c>
      <c r="C153" s="9" t="s">
        <v>207</v>
      </c>
      <c r="D153" s="9" t="s">
        <v>330</v>
      </c>
      <c r="E153" s="9" t="s">
        <v>211</v>
      </c>
    </row>
    <row r="154" spans="1:5">
      <c r="A154" s="9">
        <v>153</v>
      </c>
      <c r="B154" s="9" t="s">
        <v>35</v>
      </c>
      <c r="C154" s="9" t="s">
        <v>200</v>
      </c>
      <c r="D154" s="9" t="s">
        <v>331</v>
      </c>
      <c r="E154" s="9" t="s">
        <v>211</v>
      </c>
    </row>
    <row r="155" spans="1:5">
      <c r="A155" s="9">
        <v>154</v>
      </c>
      <c r="B155" s="9" t="s">
        <v>35</v>
      </c>
      <c r="C155" s="9" t="s">
        <v>203</v>
      </c>
      <c r="D155" s="9" t="s">
        <v>324</v>
      </c>
      <c r="E155" s="9" t="s">
        <v>211</v>
      </c>
    </row>
    <row r="156" spans="1:5">
      <c r="A156" s="9">
        <v>155</v>
      </c>
      <c r="B156" s="9" t="s">
        <v>35</v>
      </c>
      <c r="C156" s="9" t="s">
        <v>205</v>
      </c>
      <c r="D156" s="9" t="s">
        <v>332</v>
      </c>
      <c r="E156" s="9" t="s">
        <v>211</v>
      </c>
    </row>
    <row r="157" spans="1:5">
      <c r="A157" s="9">
        <v>156</v>
      </c>
      <c r="B157" s="9" t="s">
        <v>35</v>
      </c>
      <c r="C157" s="9" t="s">
        <v>207</v>
      </c>
      <c r="D157" s="9" t="s">
        <v>330</v>
      </c>
      <c r="E157" s="9" t="s">
        <v>211</v>
      </c>
    </row>
    <row r="158" spans="1:5">
      <c r="A158" s="9">
        <v>157</v>
      </c>
      <c r="B158" s="9" t="s">
        <v>40</v>
      </c>
      <c r="C158" s="9" t="s">
        <v>200</v>
      </c>
      <c r="D158" s="9" t="s">
        <v>333</v>
      </c>
      <c r="E158" s="9" t="s">
        <v>211</v>
      </c>
    </row>
    <row r="159" spans="1:5">
      <c r="A159" s="9">
        <v>158</v>
      </c>
      <c r="B159" s="9" t="s">
        <v>40</v>
      </c>
      <c r="C159" s="9" t="s">
        <v>203</v>
      </c>
      <c r="D159" s="9" t="s">
        <v>334</v>
      </c>
      <c r="E159" s="9" t="s">
        <v>211</v>
      </c>
    </row>
    <row r="160" spans="1:5">
      <c r="A160" s="9">
        <v>159</v>
      </c>
      <c r="B160" s="9" t="s">
        <v>40</v>
      </c>
      <c r="C160" s="9" t="s">
        <v>205</v>
      </c>
      <c r="D160" s="9" t="s">
        <v>335</v>
      </c>
      <c r="E160" s="9" t="s">
        <v>211</v>
      </c>
    </row>
    <row r="161" spans="1:5">
      <c r="A161" s="9">
        <v>160</v>
      </c>
      <c r="B161" s="9" t="s">
        <v>40</v>
      </c>
      <c r="C161" s="9" t="s">
        <v>207</v>
      </c>
      <c r="D161" s="9" t="s">
        <v>336</v>
      </c>
      <c r="E161" s="9" t="s">
        <v>211</v>
      </c>
    </row>
    <row r="162" spans="1:5">
      <c r="A162" s="9">
        <v>161</v>
      </c>
      <c r="B162" s="9" t="s">
        <v>25</v>
      </c>
      <c r="C162" s="9" t="s">
        <v>200</v>
      </c>
      <c r="D162" s="9" t="s">
        <v>337</v>
      </c>
      <c r="E162" s="9" t="s">
        <v>209</v>
      </c>
    </row>
    <row r="163" spans="1:5">
      <c r="A163" s="9">
        <v>162</v>
      </c>
      <c r="B163" s="9" t="s">
        <v>25</v>
      </c>
      <c r="C163" s="9" t="s">
        <v>203</v>
      </c>
      <c r="D163" s="9" t="s">
        <v>338</v>
      </c>
      <c r="E163" s="9" t="s">
        <v>209</v>
      </c>
    </row>
    <row r="164" spans="1:5">
      <c r="A164" s="9">
        <v>163</v>
      </c>
      <c r="B164" s="9" t="s">
        <v>25</v>
      </c>
      <c r="C164" s="9" t="s">
        <v>205</v>
      </c>
      <c r="D164" s="9" t="s">
        <v>339</v>
      </c>
      <c r="E164" s="9" t="s">
        <v>209</v>
      </c>
    </row>
    <row r="165" spans="1:5">
      <c r="A165" s="9">
        <v>164</v>
      </c>
      <c r="B165" s="9" t="s">
        <v>25</v>
      </c>
      <c r="C165" s="9" t="s">
        <v>207</v>
      </c>
      <c r="D165" s="9" t="s">
        <v>340</v>
      </c>
      <c r="E165" s="9" t="s">
        <v>209</v>
      </c>
    </row>
    <row r="166" spans="1:5">
      <c r="A166" s="9">
        <v>165</v>
      </c>
      <c r="B166" s="9" t="s">
        <v>31</v>
      </c>
      <c r="C166" s="9" t="s">
        <v>200</v>
      </c>
      <c r="D166" s="9" t="s">
        <v>341</v>
      </c>
      <c r="E166" s="9" t="s">
        <v>211</v>
      </c>
    </row>
    <row r="167" spans="1:5">
      <c r="A167" s="9">
        <v>166</v>
      </c>
      <c r="B167" s="9" t="s">
        <v>31</v>
      </c>
      <c r="C167" s="9" t="s">
        <v>203</v>
      </c>
      <c r="D167" s="9" t="s">
        <v>342</v>
      </c>
      <c r="E167" s="9" t="s">
        <v>211</v>
      </c>
    </row>
    <row r="168" spans="1:5">
      <c r="A168" s="9">
        <v>167</v>
      </c>
      <c r="B168" s="9" t="s">
        <v>31</v>
      </c>
      <c r="C168" s="9" t="s">
        <v>205</v>
      </c>
      <c r="D168" s="9" t="s">
        <v>343</v>
      </c>
      <c r="E168" s="9" t="s">
        <v>211</v>
      </c>
    </row>
    <row r="169" spans="1:5">
      <c r="A169" s="9">
        <v>168</v>
      </c>
      <c r="B169" s="9" t="s">
        <v>31</v>
      </c>
      <c r="C169" s="9" t="s">
        <v>207</v>
      </c>
      <c r="D169" s="9" t="s">
        <v>340</v>
      </c>
      <c r="E169" s="9" t="s">
        <v>211</v>
      </c>
    </row>
    <row r="170" spans="1:5">
      <c r="A170" s="9">
        <v>169</v>
      </c>
      <c r="B170" s="9" t="s">
        <v>35</v>
      </c>
      <c r="C170" s="9" t="s">
        <v>200</v>
      </c>
      <c r="D170" s="9" t="s">
        <v>337</v>
      </c>
      <c r="E170" s="9" t="s">
        <v>211</v>
      </c>
    </row>
    <row r="171" spans="1:5">
      <c r="A171" s="9">
        <v>170</v>
      </c>
      <c r="B171" s="9" t="s">
        <v>35</v>
      </c>
      <c r="C171" s="9" t="s">
        <v>203</v>
      </c>
      <c r="D171" s="9" t="s">
        <v>344</v>
      </c>
      <c r="E171" s="9" t="s">
        <v>211</v>
      </c>
    </row>
    <row r="172" spans="1:5">
      <c r="A172" s="9">
        <v>171</v>
      </c>
      <c r="B172" s="9" t="s">
        <v>35</v>
      </c>
      <c r="C172" s="9" t="s">
        <v>205</v>
      </c>
      <c r="D172" s="9" t="s">
        <v>345</v>
      </c>
      <c r="E172" s="9" t="s">
        <v>211</v>
      </c>
    </row>
    <row r="173" spans="1:5">
      <c r="A173" s="9">
        <v>172</v>
      </c>
      <c r="B173" s="9" t="s">
        <v>35</v>
      </c>
      <c r="C173" s="9" t="s">
        <v>207</v>
      </c>
      <c r="D173" s="9" t="s">
        <v>346</v>
      </c>
      <c r="E173" s="9" t="s">
        <v>211</v>
      </c>
    </row>
    <row r="174" spans="1:5">
      <c r="A174" s="9">
        <v>173</v>
      </c>
      <c r="B174" s="9" t="s">
        <v>25</v>
      </c>
      <c r="C174" s="9" t="s">
        <v>200</v>
      </c>
      <c r="D174" s="9" t="s">
        <v>347</v>
      </c>
      <c r="E174" s="9" t="s">
        <v>209</v>
      </c>
    </row>
    <row r="175" spans="1:5">
      <c r="A175" s="9">
        <v>174</v>
      </c>
      <c r="B175" s="9" t="s">
        <v>25</v>
      </c>
      <c r="C175" s="9" t="s">
        <v>203</v>
      </c>
      <c r="D175" s="9" t="s">
        <v>348</v>
      </c>
      <c r="E175" s="9" t="s">
        <v>209</v>
      </c>
    </row>
    <row r="176" spans="1:5">
      <c r="A176" s="9">
        <v>175</v>
      </c>
      <c r="B176" s="9" t="s">
        <v>25</v>
      </c>
      <c r="C176" s="9" t="s">
        <v>205</v>
      </c>
      <c r="D176" s="9" t="s">
        <v>349</v>
      </c>
      <c r="E176" s="9" t="s">
        <v>202</v>
      </c>
    </row>
    <row r="177" spans="1:5">
      <c r="A177" s="9">
        <v>176</v>
      </c>
      <c r="B177" s="9" t="s">
        <v>25</v>
      </c>
      <c r="C177" s="9" t="s">
        <v>207</v>
      </c>
      <c r="D177" s="9" t="s">
        <v>350</v>
      </c>
      <c r="E177" s="9" t="s">
        <v>209</v>
      </c>
    </row>
    <row r="178" spans="1:5">
      <c r="A178" s="9">
        <v>177</v>
      </c>
      <c r="B178" s="9" t="s">
        <v>31</v>
      </c>
      <c r="C178" s="9" t="s">
        <v>200</v>
      </c>
      <c r="D178" s="9" t="s">
        <v>351</v>
      </c>
      <c r="E178" s="9" t="s">
        <v>211</v>
      </c>
    </row>
    <row r="179" spans="1:5">
      <c r="A179" s="9">
        <v>178</v>
      </c>
      <c r="B179" s="9" t="s">
        <v>31</v>
      </c>
      <c r="C179" s="9" t="s">
        <v>203</v>
      </c>
      <c r="D179" s="9" t="s">
        <v>352</v>
      </c>
      <c r="E179" s="9" t="s">
        <v>211</v>
      </c>
    </row>
    <row r="180" spans="1:5">
      <c r="A180" s="9">
        <v>179</v>
      </c>
      <c r="B180" s="9" t="s">
        <v>31</v>
      </c>
      <c r="C180" s="9" t="s">
        <v>205</v>
      </c>
      <c r="D180" s="9" t="s">
        <v>353</v>
      </c>
      <c r="E180" s="9" t="s">
        <v>211</v>
      </c>
    </row>
    <row r="181" spans="1:5">
      <c r="A181" s="9">
        <v>180</v>
      </c>
      <c r="B181" s="9" t="s">
        <v>31</v>
      </c>
      <c r="C181" s="9" t="s">
        <v>207</v>
      </c>
      <c r="D181" s="9" t="s">
        <v>354</v>
      </c>
      <c r="E181" s="9" t="s">
        <v>211</v>
      </c>
    </row>
    <row r="182" spans="1:5">
      <c r="A182" s="9">
        <v>181</v>
      </c>
      <c r="B182" s="9" t="s">
        <v>35</v>
      </c>
      <c r="C182" s="9" t="s">
        <v>200</v>
      </c>
      <c r="D182" s="9" t="s">
        <v>355</v>
      </c>
      <c r="E182" s="9" t="s">
        <v>211</v>
      </c>
    </row>
    <row r="183" spans="1:5">
      <c r="A183" s="9">
        <v>182</v>
      </c>
      <c r="B183" s="9" t="s">
        <v>35</v>
      </c>
      <c r="C183" s="9" t="s">
        <v>203</v>
      </c>
      <c r="D183" s="9" t="s">
        <v>356</v>
      </c>
      <c r="E183" s="9" t="s">
        <v>211</v>
      </c>
    </row>
    <row r="184" spans="1:5">
      <c r="A184" s="9">
        <v>183</v>
      </c>
      <c r="B184" s="9" t="s">
        <v>35</v>
      </c>
      <c r="C184" s="9" t="s">
        <v>205</v>
      </c>
      <c r="D184" s="9" t="s">
        <v>357</v>
      </c>
      <c r="E184" s="9" t="s">
        <v>211</v>
      </c>
    </row>
    <row r="185" spans="1:5">
      <c r="A185" s="9">
        <v>184</v>
      </c>
      <c r="B185" s="9" t="s">
        <v>35</v>
      </c>
      <c r="C185" s="9" t="s">
        <v>207</v>
      </c>
      <c r="D185" s="9" t="s">
        <v>354</v>
      </c>
      <c r="E185" s="9" t="s">
        <v>211</v>
      </c>
    </row>
    <row r="186" spans="1:5">
      <c r="A186" s="9">
        <v>185</v>
      </c>
      <c r="B186" s="9" t="s">
        <v>25</v>
      </c>
      <c r="C186" s="9" t="s">
        <v>200</v>
      </c>
      <c r="D186" s="9" t="s">
        <v>358</v>
      </c>
      <c r="E186" s="9" t="s">
        <v>225</v>
      </c>
    </row>
    <row r="187" spans="1:5">
      <c r="A187" s="9">
        <v>186</v>
      </c>
      <c r="B187" s="9" t="s">
        <v>25</v>
      </c>
      <c r="C187" s="9" t="s">
        <v>203</v>
      </c>
      <c r="D187" s="9" t="s">
        <v>359</v>
      </c>
      <c r="E187" s="9" t="s">
        <v>209</v>
      </c>
    </row>
    <row r="188" spans="1:5">
      <c r="A188" s="9">
        <v>187</v>
      </c>
      <c r="B188" s="9" t="s">
        <v>25</v>
      </c>
      <c r="C188" s="9" t="s">
        <v>205</v>
      </c>
      <c r="D188" s="9" t="s">
        <v>360</v>
      </c>
      <c r="E188" s="9" t="s">
        <v>209</v>
      </c>
    </row>
    <row r="189" spans="1:5">
      <c r="A189" s="9">
        <v>188</v>
      </c>
      <c r="B189" s="9" t="s">
        <v>25</v>
      </c>
      <c r="C189" s="9" t="s">
        <v>207</v>
      </c>
      <c r="D189" s="9" t="s">
        <v>361</v>
      </c>
      <c r="E189" s="9" t="s">
        <v>209</v>
      </c>
    </row>
    <row r="190" spans="1:5">
      <c r="A190" s="9">
        <v>189</v>
      </c>
      <c r="B190" s="9" t="s">
        <v>31</v>
      </c>
      <c r="C190" s="9" t="s">
        <v>200</v>
      </c>
      <c r="D190" s="9" t="s">
        <v>362</v>
      </c>
      <c r="E190" s="9" t="s">
        <v>211</v>
      </c>
    </row>
    <row r="191" spans="1:5">
      <c r="A191" s="9">
        <v>190</v>
      </c>
      <c r="B191" s="9" t="s">
        <v>31</v>
      </c>
      <c r="C191" s="9" t="s">
        <v>203</v>
      </c>
      <c r="D191" s="9" t="s">
        <v>363</v>
      </c>
      <c r="E191" s="9" t="s">
        <v>211</v>
      </c>
    </row>
    <row r="192" spans="1:5">
      <c r="A192" s="9">
        <v>191</v>
      </c>
      <c r="B192" s="9" t="s">
        <v>31</v>
      </c>
      <c r="C192" s="9" t="s">
        <v>205</v>
      </c>
      <c r="D192" s="9" t="s">
        <v>364</v>
      </c>
      <c r="E192" s="9" t="s">
        <v>211</v>
      </c>
    </row>
    <row r="193" spans="1:5">
      <c r="A193" s="9">
        <v>192</v>
      </c>
      <c r="B193" s="9" t="s">
        <v>31</v>
      </c>
      <c r="C193" s="9" t="s">
        <v>207</v>
      </c>
      <c r="D193" s="9" t="s">
        <v>361</v>
      </c>
      <c r="E193" s="9" t="s">
        <v>211</v>
      </c>
    </row>
    <row r="194" spans="1:5">
      <c r="A194" s="9">
        <v>193</v>
      </c>
      <c r="B194" s="9" t="s">
        <v>35</v>
      </c>
      <c r="C194" s="9" t="s">
        <v>200</v>
      </c>
      <c r="D194" s="9" t="s">
        <v>365</v>
      </c>
      <c r="E194" s="9" t="s">
        <v>211</v>
      </c>
    </row>
    <row r="195" spans="1:5">
      <c r="A195" s="9">
        <v>194</v>
      </c>
      <c r="B195" s="9" t="s">
        <v>35</v>
      </c>
      <c r="C195" s="9" t="s">
        <v>203</v>
      </c>
      <c r="D195" s="9" t="s">
        <v>366</v>
      </c>
      <c r="E195" s="9" t="s">
        <v>211</v>
      </c>
    </row>
    <row r="196" spans="1:5">
      <c r="A196" s="9">
        <v>195</v>
      </c>
      <c r="B196" s="9" t="s">
        <v>35</v>
      </c>
      <c r="C196" s="9" t="s">
        <v>205</v>
      </c>
      <c r="D196" s="9" t="s">
        <v>367</v>
      </c>
      <c r="E196" s="9" t="s">
        <v>211</v>
      </c>
    </row>
    <row r="197" spans="1:5">
      <c r="A197" s="9">
        <v>196</v>
      </c>
      <c r="B197" s="9" t="s">
        <v>35</v>
      </c>
      <c r="C197" s="9" t="s">
        <v>207</v>
      </c>
      <c r="D197" s="9" t="s">
        <v>361</v>
      </c>
      <c r="E197" s="9" t="s">
        <v>211</v>
      </c>
    </row>
    <row r="198" spans="1:5">
      <c r="A198" s="9">
        <v>197</v>
      </c>
      <c r="B198" s="9" t="s">
        <v>40</v>
      </c>
      <c r="C198" s="9" t="s">
        <v>200</v>
      </c>
      <c r="D198" s="9" t="s">
        <v>362</v>
      </c>
      <c r="E198" s="9" t="s">
        <v>211</v>
      </c>
    </row>
    <row r="199" spans="1:5">
      <c r="A199" s="9">
        <v>198</v>
      </c>
      <c r="B199" s="9" t="s">
        <v>40</v>
      </c>
      <c r="C199" s="9" t="s">
        <v>203</v>
      </c>
      <c r="D199" s="9" t="s">
        <v>368</v>
      </c>
      <c r="E199" s="9" t="s">
        <v>211</v>
      </c>
    </row>
    <row r="200" spans="1:5">
      <c r="A200" s="9">
        <v>199</v>
      </c>
      <c r="B200" s="9" t="s">
        <v>40</v>
      </c>
      <c r="C200" s="9" t="s">
        <v>205</v>
      </c>
      <c r="D200" s="9" t="s">
        <v>369</v>
      </c>
      <c r="E200" s="9" t="s">
        <v>211</v>
      </c>
    </row>
    <row r="201" spans="1:5">
      <c r="A201" s="9">
        <v>200</v>
      </c>
      <c r="B201" s="9" t="s">
        <v>40</v>
      </c>
      <c r="C201" s="9" t="s">
        <v>207</v>
      </c>
      <c r="D201" s="9" t="s">
        <v>370</v>
      </c>
      <c r="E201" s="9" t="s">
        <v>211</v>
      </c>
    </row>
    <row r="202" spans="1:5">
      <c r="A202" s="9">
        <v>201</v>
      </c>
      <c r="B202" s="9" t="s">
        <v>25</v>
      </c>
      <c r="C202" s="9" t="s">
        <v>200</v>
      </c>
      <c r="D202" s="9" t="s">
        <v>371</v>
      </c>
      <c r="E202" s="9" t="s">
        <v>202</v>
      </c>
    </row>
    <row r="203" spans="1:5">
      <c r="A203" s="9">
        <v>202</v>
      </c>
      <c r="B203" s="9" t="s">
        <v>25</v>
      </c>
      <c r="C203" s="9" t="s">
        <v>203</v>
      </c>
      <c r="D203" s="9" t="s">
        <v>372</v>
      </c>
      <c r="E203" s="9" t="s">
        <v>202</v>
      </c>
    </row>
    <row r="204" spans="1:5">
      <c r="A204" s="9">
        <v>203</v>
      </c>
      <c r="B204" s="9" t="s">
        <v>25</v>
      </c>
      <c r="C204" s="9" t="s">
        <v>205</v>
      </c>
      <c r="D204" s="9" t="s">
        <v>373</v>
      </c>
      <c r="E204" s="9" t="s">
        <v>279</v>
      </c>
    </row>
    <row r="205" spans="1:5">
      <c r="A205" s="9">
        <v>204</v>
      </c>
      <c r="B205" s="9" t="s">
        <v>25</v>
      </c>
      <c r="C205" s="9" t="s">
        <v>207</v>
      </c>
      <c r="D205" s="9" t="s">
        <v>374</v>
      </c>
      <c r="E205" s="9" t="s">
        <v>209</v>
      </c>
    </row>
    <row r="206" spans="1:5">
      <c r="A206" s="9">
        <v>205</v>
      </c>
      <c r="B206" s="9" t="s">
        <v>31</v>
      </c>
      <c r="C206" s="9" t="s">
        <v>200</v>
      </c>
      <c r="D206" s="9" t="s">
        <v>375</v>
      </c>
      <c r="E206" s="9" t="s">
        <v>376</v>
      </c>
    </row>
    <row r="207" spans="1:5">
      <c r="A207" s="9">
        <v>206</v>
      </c>
      <c r="B207" s="9" t="s">
        <v>31</v>
      </c>
      <c r="C207" s="9" t="s">
        <v>203</v>
      </c>
      <c r="D207" s="9" t="s">
        <v>372</v>
      </c>
      <c r="E207" s="9" t="s">
        <v>211</v>
      </c>
    </row>
    <row r="208" spans="1:5">
      <c r="A208" s="9">
        <v>207</v>
      </c>
      <c r="B208" s="9" t="s">
        <v>31</v>
      </c>
      <c r="C208" s="9" t="s">
        <v>205</v>
      </c>
      <c r="D208" s="9" t="s">
        <v>377</v>
      </c>
      <c r="E208" s="9" t="s">
        <v>211</v>
      </c>
    </row>
    <row r="209" spans="1:5">
      <c r="A209" s="9">
        <v>208</v>
      </c>
      <c r="B209" s="9" t="s">
        <v>31</v>
      </c>
      <c r="C209" s="9" t="s">
        <v>207</v>
      </c>
      <c r="D209" s="9" t="s">
        <v>378</v>
      </c>
      <c r="E209" s="9" t="s">
        <v>211</v>
      </c>
    </row>
    <row r="210" spans="1:5">
      <c r="A210" s="9">
        <v>209</v>
      </c>
      <c r="B210" s="9" t="s">
        <v>35</v>
      </c>
      <c r="C210" s="9" t="s">
        <v>200</v>
      </c>
      <c r="D210" s="9" t="s">
        <v>379</v>
      </c>
      <c r="E210" s="9" t="s">
        <v>211</v>
      </c>
    </row>
    <row r="211" spans="1:5">
      <c r="A211" s="9">
        <v>210</v>
      </c>
      <c r="B211" s="9" t="s">
        <v>35</v>
      </c>
      <c r="C211" s="9" t="s">
        <v>203</v>
      </c>
      <c r="D211" s="9" t="s">
        <v>380</v>
      </c>
      <c r="E211" s="9" t="s">
        <v>211</v>
      </c>
    </row>
    <row r="212" spans="1:5">
      <c r="A212" s="9">
        <v>211</v>
      </c>
      <c r="B212" s="9" t="s">
        <v>35</v>
      </c>
      <c r="C212" s="9" t="s">
        <v>205</v>
      </c>
      <c r="D212" s="9" t="s">
        <v>381</v>
      </c>
      <c r="E212" s="9" t="s">
        <v>211</v>
      </c>
    </row>
    <row r="213" spans="1:5">
      <c r="A213" s="9">
        <v>212</v>
      </c>
      <c r="B213" s="9" t="s">
        <v>35</v>
      </c>
      <c r="C213" s="9" t="s">
        <v>207</v>
      </c>
      <c r="D213" s="9" t="s">
        <v>378</v>
      </c>
      <c r="E213" s="9" t="s">
        <v>211</v>
      </c>
    </row>
    <row r="214" spans="1:5">
      <c r="A214" s="9">
        <v>213</v>
      </c>
      <c r="B214" s="9" t="s">
        <v>40</v>
      </c>
      <c r="C214" s="9" t="s">
        <v>200</v>
      </c>
      <c r="D214" s="9" t="s">
        <v>382</v>
      </c>
      <c r="E214" s="9" t="s">
        <v>211</v>
      </c>
    </row>
    <row r="215" spans="1:5">
      <c r="A215" s="9">
        <v>214</v>
      </c>
      <c r="B215" s="9" t="s">
        <v>40</v>
      </c>
      <c r="C215" s="9" t="s">
        <v>203</v>
      </c>
      <c r="D215" s="9" t="s">
        <v>372</v>
      </c>
      <c r="E215" s="9" t="s">
        <v>211</v>
      </c>
    </row>
    <row r="216" spans="1:5">
      <c r="A216" s="9">
        <v>215</v>
      </c>
      <c r="B216" s="9" t="s">
        <v>40</v>
      </c>
      <c r="C216" s="9" t="s">
        <v>205</v>
      </c>
      <c r="D216" s="9" t="s">
        <v>383</v>
      </c>
      <c r="E216" s="9" t="s">
        <v>211</v>
      </c>
    </row>
    <row r="217" spans="1:5">
      <c r="A217" s="9">
        <v>216</v>
      </c>
      <c r="B217" s="9" t="s">
        <v>40</v>
      </c>
      <c r="C217" s="9" t="s">
        <v>207</v>
      </c>
      <c r="D217" s="9"/>
      <c r="E217" s="9"/>
    </row>
    <row r="218" spans="1:5">
      <c r="A218" s="9">
        <v>217</v>
      </c>
      <c r="B218" s="9" t="s">
        <v>25</v>
      </c>
      <c r="C218" s="9" t="s">
        <v>200</v>
      </c>
      <c r="D218" s="9" t="s">
        <v>384</v>
      </c>
      <c r="E218" s="9" t="s">
        <v>223</v>
      </c>
    </row>
    <row r="219" spans="1:5">
      <c r="A219" s="9">
        <v>218</v>
      </c>
      <c r="B219" s="9" t="s">
        <v>25</v>
      </c>
      <c r="C219" s="9" t="s">
        <v>203</v>
      </c>
      <c r="D219" s="9" t="s">
        <v>385</v>
      </c>
      <c r="E219" s="9" t="s">
        <v>223</v>
      </c>
    </row>
    <row r="220" spans="1:5">
      <c r="A220" s="9">
        <v>219</v>
      </c>
      <c r="B220" s="9" t="s">
        <v>25</v>
      </c>
      <c r="C220" s="9" t="s">
        <v>205</v>
      </c>
      <c r="D220" s="9" t="s">
        <v>386</v>
      </c>
      <c r="E220" s="9" t="s">
        <v>223</v>
      </c>
    </row>
    <row r="221" spans="1:5">
      <c r="A221" s="9">
        <v>220</v>
      </c>
      <c r="B221" s="9" t="s">
        <v>25</v>
      </c>
      <c r="C221" s="9" t="s">
        <v>207</v>
      </c>
      <c r="D221" s="9" t="s">
        <v>387</v>
      </c>
      <c r="E221" s="9" t="s">
        <v>223</v>
      </c>
    </row>
    <row r="222" spans="1:5">
      <c r="A222" s="9">
        <v>221</v>
      </c>
      <c r="B222" s="9" t="s">
        <v>31</v>
      </c>
      <c r="C222" s="9" t="s">
        <v>200</v>
      </c>
      <c r="D222" s="9" t="s">
        <v>388</v>
      </c>
      <c r="E222" s="9" t="s">
        <v>211</v>
      </c>
    </row>
    <row r="223" spans="1:5">
      <c r="A223" s="9">
        <v>222</v>
      </c>
      <c r="B223" s="9" t="s">
        <v>31</v>
      </c>
      <c r="C223" s="9" t="s">
        <v>203</v>
      </c>
      <c r="D223" s="9" t="s">
        <v>389</v>
      </c>
      <c r="E223" s="9" t="s">
        <v>211</v>
      </c>
    </row>
    <row r="224" spans="1:5">
      <c r="A224" s="9">
        <v>223</v>
      </c>
      <c r="B224" s="9" t="s">
        <v>31</v>
      </c>
      <c r="C224" s="9" t="s">
        <v>205</v>
      </c>
      <c r="D224" s="9" t="s">
        <v>390</v>
      </c>
      <c r="E224" s="9" t="s">
        <v>211</v>
      </c>
    </row>
    <row r="225" spans="1:5">
      <c r="A225" s="9">
        <v>224</v>
      </c>
      <c r="B225" s="9" t="s">
        <v>31</v>
      </c>
      <c r="C225" s="9" t="s">
        <v>207</v>
      </c>
      <c r="D225" s="9" t="s">
        <v>391</v>
      </c>
      <c r="E225" s="9" t="s">
        <v>211</v>
      </c>
    </row>
    <row r="226" spans="1:5">
      <c r="A226" s="9">
        <v>225</v>
      </c>
      <c r="B226" s="9" t="s">
        <v>35</v>
      </c>
      <c r="C226" s="9" t="s">
        <v>200</v>
      </c>
      <c r="D226" s="9" t="s">
        <v>392</v>
      </c>
      <c r="E226" s="9" t="s">
        <v>211</v>
      </c>
    </row>
    <row r="227" spans="1:5">
      <c r="A227" s="9">
        <v>226</v>
      </c>
      <c r="B227" s="9" t="s">
        <v>35</v>
      </c>
      <c r="C227" s="9" t="s">
        <v>203</v>
      </c>
      <c r="D227" s="9" t="s">
        <v>389</v>
      </c>
      <c r="E227" s="9" t="s">
        <v>211</v>
      </c>
    </row>
    <row r="228" spans="1:5">
      <c r="A228" s="9">
        <v>227</v>
      </c>
      <c r="B228" s="9" t="s">
        <v>35</v>
      </c>
      <c r="C228" s="9" t="s">
        <v>205</v>
      </c>
      <c r="D228" s="9" t="s">
        <v>393</v>
      </c>
      <c r="E228" s="9" t="s">
        <v>211</v>
      </c>
    </row>
    <row r="229" spans="1:5">
      <c r="A229" s="9">
        <v>228</v>
      </c>
      <c r="B229" s="9" t="s">
        <v>35</v>
      </c>
      <c r="C229" s="9" t="s">
        <v>207</v>
      </c>
      <c r="D229" s="9" t="s">
        <v>394</v>
      </c>
      <c r="E229" s="9" t="s">
        <v>211</v>
      </c>
    </row>
    <row r="230" spans="1:5">
      <c r="A230" s="9">
        <v>229</v>
      </c>
      <c r="B230" s="9" t="s">
        <v>40</v>
      </c>
      <c r="C230" s="9" t="s">
        <v>200</v>
      </c>
      <c r="D230" s="9" t="s">
        <v>395</v>
      </c>
      <c r="E230" s="9" t="s">
        <v>211</v>
      </c>
    </row>
    <row r="231" spans="1:5">
      <c r="A231" s="9">
        <v>230</v>
      </c>
      <c r="B231" s="9" t="s">
        <v>40</v>
      </c>
      <c r="C231" s="9" t="s">
        <v>203</v>
      </c>
      <c r="D231" s="9" t="s">
        <v>396</v>
      </c>
      <c r="E231" s="9" t="s">
        <v>211</v>
      </c>
    </row>
    <row r="232" spans="1:5">
      <c r="A232" s="9">
        <v>231</v>
      </c>
      <c r="B232" s="9" t="s">
        <v>40</v>
      </c>
      <c r="C232" s="9" t="s">
        <v>205</v>
      </c>
      <c r="D232" s="9" t="s">
        <v>397</v>
      </c>
      <c r="E232" s="9" t="s">
        <v>211</v>
      </c>
    </row>
    <row r="233" spans="1:5">
      <c r="A233" s="9">
        <v>232</v>
      </c>
      <c r="B233" s="9" t="s">
        <v>40</v>
      </c>
      <c r="C233" s="9" t="s">
        <v>207</v>
      </c>
      <c r="D233" s="9" t="s">
        <v>387</v>
      </c>
      <c r="E233" s="9" t="s">
        <v>211</v>
      </c>
    </row>
    <row r="234" spans="1:5">
      <c r="A234" s="9">
        <v>233</v>
      </c>
      <c r="B234" s="9" t="s">
        <v>25</v>
      </c>
      <c r="C234" s="9" t="s">
        <v>200</v>
      </c>
      <c r="D234" s="9" t="s">
        <v>398</v>
      </c>
      <c r="E234" s="9" t="s">
        <v>202</v>
      </c>
    </row>
    <row r="235" spans="1:5">
      <c r="A235" s="9">
        <v>234</v>
      </c>
      <c r="B235" s="9" t="s">
        <v>25</v>
      </c>
      <c r="C235" s="9" t="s">
        <v>203</v>
      </c>
      <c r="D235" s="9" t="s">
        <v>399</v>
      </c>
      <c r="E235" s="9" t="s">
        <v>209</v>
      </c>
    </row>
    <row r="236" spans="1:5">
      <c r="A236" s="9">
        <v>235</v>
      </c>
      <c r="B236" s="9" t="s">
        <v>25</v>
      </c>
      <c r="C236" s="9" t="s">
        <v>205</v>
      </c>
      <c r="D236" s="9" t="s">
        <v>400</v>
      </c>
      <c r="E236" s="9" t="s">
        <v>202</v>
      </c>
    </row>
    <row r="237" spans="1:5">
      <c r="A237" s="9">
        <v>236</v>
      </c>
      <c r="B237" s="9" t="s">
        <v>25</v>
      </c>
      <c r="C237" s="9" t="s">
        <v>207</v>
      </c>
      <c r="D237" s="9" t="s">
        <v>401</v>
      </c>
      <c r="E237" s="9" t="s">
        <v>209</v>
      </c>
    </row>
    <row r="238" spans="1:5">
      <c r="A238" s="9">
        <v>237</v>
      </c>
      <c r="B238" s="9" t="s">
        <v>31</v>
      </c>
      <c r="C238" s="9" t="s">
        <v>200</v>
      </c>
      <c r="D238" s="9" t="s">
        <v>402</v>
      </c>
      <c r="E238" s="9" t="s">
        <v>211</v>
      </c>
    </row>
    <row r="239" spans="1:5">
      <c r="A239" s="9">
        <v>238</v>
      </c>
      <c r="B239" s="9" t="s">
        <v>31</v>
      </c>
      <c r="C239" s="9" t="s">
        <v>203</v>
      </c>
      <c r="D239" s="9" t="s">
        <v>403</v>
      </c>
      <c r="E239" s="9" t="s">
        <v>211</v>
      </c>
    </row>
    <row r="240" spans="1:5">
      <c r="A240" s="9">
        <v>239</v>
      </c>
      <c r="B240" s="9" t="s">
        <v>31</v>
      </c>
      <c r="C240" s="9" t="s">
        <v>205</v>
      </c>
      <c r="D240" s="9" t="s">
        <v>404</v>
      </c>
      <c r="E240" s="9" t="s">
        <v>211</v>
      </c>
    </row>
    <row r="241" spans="1:5">
      <c r="A241" s="9">
        <v>240</v>
      </c>
      <c r="B241" s="9" t="s">
        <v>31</v>
      </c>
      <c r="C241" s="9" t="s">
        <v>207</v>
      </c>
      <c r="D241" s="9" t="s">
        <v>405</v>
      </c>
      <c r="E241" s="9" t="s">
        <v>211</v>
      </c>
    </row>
    <row r="242" spans="1:5">
      <c r="A242" s="9">
        <v>241</v>
      </c>
      <c r="B242" s="9" t="s">
        <v>35</v>
      </c>
      <c r="C242" s="9" t="s">
        <v>200</v>
      </c>
      <c r="D242" s="9" t="s">
        <v>406</v>
      </c>
      <c r="E242" s="9" t="s">
        <v>211</v>
      </c>
    </row>
    <row r="243" spans="1:5">
      <c r="A243" s="9">
        <v>242</v>
      </c>
      <c r="B243" s="9" t="s">
        <v>35</v>
      </c>
      <c r="C243" s="9" t="s">
        <v>203</v>
      </c>
      <c r="D243" s="9" t="s">
        <v>407</v>
      </c>
      <c r="E243" s="9" t="s">
        <v>211</v>
      </c>
    </row>
    <row r="244" spans="1:5">
      <c r="A244" s="9">
        <v>243</v>
      </c>
      <c r="B244" s="9" t="s">
        <v>35</v>
      </c>
      <c r="C244" s="9" t="s">
        <v>205</v>
      </c>
      <c r="D244" s="9" t="s">
        <v>404</v>
      </c>
      <c r="E244" s="9" t="s">
        <v>211</v>
      </c>
    </row>
    <row r="245" spans="1:5">
      <c r="A245" s="9">
        <v>244</v>
      </c>
      <c r="B245" s="9" t="s">
        <v>35</v>
      </c>
      <c r="C245" s="9" t="s">
        <v>207</v>
      </c>
      <c r="D245" s="9" t="s">
        <v>405</v>
      </c>
      <c r="E245" s="9" t="s">
        <v>211</v>
      </c>
    </row>
    <row r="246" spans="1:5">
      <c r="A246" s="9">
        <v>245</v>
      </c>
      <c r="B246" s="9" t="s">
        <v>40</v>
      </c>
      <c r="C246" s="9" t="s">
        <v>200</v>
      </c>
      <c r="D246" s="9" t="s">
        <v>408</v>
      </c>
      <c r="E246" s="9" t="s">
        <v>211</v>
      </c>
    </row>
    <row r="247" spans="1:5">
      <c r="A247" s="9">
        <v>246</v>
      </c>
      <c r="B247" s="9" t="s">
        <v>40</v>
      </c>
      <c r="C247" s="9" t="s">
        <v>203</v>
      </c>
      <c r="D247" s="9" t="s">
        <v>409</v>
      </c>
      <c r="E247" s="9" t="s">
        <v>211</v>
      </c>
    </row>
    <row r="248" spans="1:5">
      <c r="A248" s="9">
        <v>247</v>
      </c>
      <c r="B248" s="9" t="s">
        <v>40</v>
      </c>
      <c r="C248" s="9" t="s">
        <v>205</v>
      </c>
      <c r="D248" s="9" t="s">
        <v>410</v>
      </c>
      <c r="E248" s="9" t="s">
        <v>211</v>
      </c>
    </row>
    <row r="249" spans="1:5">
      <c r="A249" s="9">
        <v>248</v>
      </c>
      <c r="B249" s="9" t="s">
        <v>40</v>
      </c>
      <c r="C249" s="9" t="s">
        <v>207</v>
      </c>
      <c r="D249" s="9" t="s">
        <v>411</v>
      </c>
      <c r="E249" s="9" t="s">
        <v>211</v>
      </c>
    </row>
    <row r="250" spans="1:5">
      <c r="A250" s="9">
        <v>249</v>
      </c>
      <c r="B250" s="9" t="s">
        <v>25</v>
      </c>
      <c r="C250" s="9" t="s">
        <v>200</v>
      </c>
      <c r="D250" s="9" t="s">
        <v>412</v>
      </c>
      <c r="E250" s="9" t="s">
        <v>279</v>
      </c>
    </row>
    <row r="251" spans="1:5">
      <c r="A251" s="9">
        <v>250</v>
      </c>
      <c r="B251" s="9" t="s">
        <v>25</v>
      </c>
      <c r="C251" s="9" t="s">
        <v>203</v>
      </c>
      <c r="D251" s="9" t="s">
        <v>413</v>
      </c>
      <c r="E251" s="9" t="s">
        <v>209</v>
      </c>
    </row>
    <row r="252" spans="1:5">
      <c r="A252" s="9">
        <v>251</v>
      </c>
      <c r="B252" s="9" t="s">
        <v>25</v>
      </c>
      <c r="C252" s="9" t="s">
        <v>205</v>
      </c>
      <c r="D252" s="9"/>
      <c r="E252" s="9"/>
    </row>
    <row r="253" spans="1:5">
      <c r="A253" s="9">
        <v>252</v>
      </c>
      <c r="B253" s="9" t="s">
        <v>25</v>
      </c>
      <c r="C253" s="9" t="s">
        <v>207</v>
      </c>
      <c r="D253" s="9" t="s">
        <v>414</v>
      </c>
      <c r="E253" s="9" t="s">
        <v>209</v>
      </c>
    </row>
    <row r="254" spans="1:5">
      <c r="A254" s="9">
        <v>253</v>
      </c>
      <c r="B254" s="9" t="s">
        <v>31</v>
      </c>
      <c r="C254" s="9" t="s">
        <v>200</v>
      </c>
      <c r="D254" s="9" t="s">
        <v>415</v>
      </c>
      <c r="E254" s="9" t="s">
        <v>376</v>
      </c>
    </row>
    <row r="255" spans="1:5">
      <c r="A255" s="9">
        <v>254</v>
      </c>
      <c r="B255" s="9" t="s">
        <v>31</v>
      </c>
      <c r="C255" s="9" t="s">
        <v>203</v>
      </c>
      <c r="D255" s="9" t="s">
        <v>413</v>
      </c>
      <c r="E255" s="9" t="s">
        <v>211</v>
      </c>
    </row>
    <row r="256" spans="1:5">
      <c r="A256" s="9">
        <v>255</v>
      </c>
      <c r="B256" s="9" t="s">
        <v>31</v>
      </c>
      <c r="C256" s="9" t="s">
        <v>205</v>
      </c>
      <c r="D256" s="9"/>
      <c r="E256" s="9"/>
    </row>
    <row r="257" spans="1:5">
      <c r="A257" s="9">
        <v>256</v>
      </c>
      <c r="B257" s="9" t="s">
        <v>31</v>
      </c>
      <c r="C257" s="9" t="s">
        <v>207</v>
      </c>
      <c r="D257" s="9" t="s">
        <v>416</v>
      </c>
      <c r="E257" s="9" t="s">
        <v>376</v>
      </c>
    </row>
    <row r="258" spans="1:5">
      <c r="A258" s="9">
        <v>257</v>
      </c>
      <c r="B258" s="9" t="s">
        <v>35</v>
      </c>
      <c r="C258" s="9" t="s">
        <v>200</v>
      </c>
      <c r="D258" s="9" t="s">
        <v>417</v>
      </c>
      <c r="E258" s="9" t="s">
        <v>211</v>
      </c>
    </row>
    <row r="259" spans="1:5">
      <c r="A259" s="9">
        <v>258</v>
      </c>
      <c r="B259" s="9" t="s">
        <v>35</v>
      </c>
      <c r="C259" s="9" t="s">
        <v>203</v>
      </c>
      <c r="D259" s="9" t="s">
        <v>418</v>
      </c>
      <c r="E259" s="9" t="s">
        <v>211</v>
      </c>
    </row>
    <row r="260" spans="1:5">
      <c r="A260" s="9">
        <v>259</v>
      </c>
      <c r="B260" s="9" t="s">
        <v>35</v>
      </c>
      <c r="C260" s="9" t="s">
        <v>205</v>
      </c>
      <c r="D260" s="9" t="s">
        <v>419</v>
      </c>
      <c r="E260" s="9" t="s">
        <v>211</v>
      </c>
    </row>
    <row r="261" spans="1:5">
      <c r="A261" s="9">
        <v>260</v>
      </c>
      <c r="B261" s="9" t="s">
        <v>35</v>
      </c>
      <c r="C261" s="9" t="s">
        <v>207</v>
      </c>
      <c r="D261" s="9" t="s">
        <v>420</v>
      </c>
      <c r="E261" s="9" t="s">
        <v>211</v>
      </c>
    </row>
    <row r="262" spans="1:5">
      <c r="A262" s="9">
        <v>261</v>
      </c>
      <c r="B262" s="9" t="s">
        <v>40</v>
      </c>
      <c r="C262" s="9" t="s">
        <v>200</v>
      </c>
      <c r="D262" s="9" t="s">
        <v>421</v>
      </c>
      <c r="E262" s="9" t="s">
        <v>211</v>
      </c>
    </row>
    <row r="263" spans="1:5">
      <c r="A263" s="9">
        <v>262</v>
      </c>
      <c r="B263" s="9" t="s">
        <v>40</v>
      </c>
      <c r="C263" s="9" t="s">
        <v>203</v>
      </c>
      <c r="D263" s="9" t="s">
        <v>422</v>
      </c>
      <c r="E263" s="9" t="s">
        <v>211</v>
      </c>
    </row>
    <row r="264" spans="1:5">
      <c r="A264" s="9">
        <v>263</v>
      </c>
      <c r="B264" s="9" t="s">
        <v>40</v>
      </c>
      <c r="C264" s="9" t="s">
        <v>205</v>
      </c>
      <c r="D264" s="9" t="s">
        <v>423</v>
      </c>
      <c r="E264" s="9" t="s">
        <v>211</v>
      </c>
    </row>
    <row r="265" spans="1:5">
      <c r="A265" s="9">
        <v>264</v>
      </c>
      <c r="B265" s="9" t="s">
        <v>40</v>
      </c>
      <c r="C265" s="9" t="s">
        <v>207</v>
      </c>
      <c r="D265" s="9" t="s">
        <v>424</v>
      </c>
      <c r="E265" s="9" t="s">
        <v>211</v>
      </c>
    </row>
    <row r="266" spans="1:5">
      <c r="A266" s="9">
        <v>265</v>
      </c>
      <c r="B266" s="9" t="s">
        <v>25</v>
      </c>
      <c r="C266" s="9" t="s">
        <v>200</v>
      </c>
      <c r="D266" s="9" t="s">
        <v>425</v>
      </c>
      <c r="E266" s="9" t="s">
        <v>209</v>
      </c>
    </row>
    <row r="267" spans="1:5">
      <c r="A267" s="9">
        <v>266</v>
      </c>
      <c r="B267" s="9" t="s">
        <v>25</v>
      </c>
      <c r="C267" s="9" t="s">
        <v>203</v>
      </c>
      <c r="D267" s="9" t="s">
        <v>426</v>
      </c>
      <c r="E267" s="9" t="s">
        <v>202</v>
      </c>
    </row>
    <row r="268" spans="1:5">
      <c r="A268" s="9">
        <v>267</v>
      </c>
      <c r="B268" s="9" t="s">
        <v>25</v>
      </c>
      <c r="C268" s="9" t="s">
        <v>205</v>
      </c>
      <c r="D268" s="9" t="s">
        <v>427</v>
      </c>
      <c r="E268" s="9" t="s">
        <v>209</v>
      </c>
    </row>
    <row r="269" spans="1:5">
      <c r="A269" s="9">
        <v>268</v>
      </c>
      <c r="B269" s="9" t="s">
        <v>25</v>
      </c>
      <c r="C269" s="9" t="s">
        <v>207</v>
      </c>
      <c r="D269" s="9" t="s">
        <v>428</v>
      </c>
      <c r="E269" s="9" t="s">
        <v>202</v>
      </c>
    </row>
    <row r="270" spans="1:5">
      <c r="A270" s="9">
        <v>269</v>
      </c>
      <c r="B270" s="9" t="s">
        <v>31</v>
      </c>
      <c r="C270" s="9" t="s">
        <v>200</v>
      </c>
      <c r="D270" s="9" t="s">
        <v>429</v>
      </c>
      <c r="E270" s="9" t="s">
        <v>211</v>
      </c>
    </row>
    <row r="271" spans="1:5">
      <c r="A271" s="9">
        <v>270</v>
      </c>
      <c r="B271" s="9" t="s">
        <v>31</v>
      </c>
      <c r="C271" s="9" t="s">
        <v>203</v>
      </c>
      <c r="D271" s="9" t="s">
        <v>430</v>
      </c>
      <c r="E271" s="9" t="s">
        <v>211</v>
      </c>
    </row>
    <row r="272" spans="1:5">
      <c r="A272" s="9">
        <v>271</v>
      </c>
      <c r="B272" s="9" t="s">
        <v>31</v>
      </c>
      <c r="C272" s="9" t="s">
        <v>205</v>
      </c>
      <c r="D272" s="9" t="s">
        <v>427</v>
      </c>
      <c r="E272" s="9" t="s">
        <v>211</v>
      </c>
    </row>
    <row r="273" spans="1:5">
      <c r="A273" s="9">
        <v>272</v>
      </c>
      <c r="B273" s="9" t="s">
        <v>31</v>
      </c>
      <c r="C273" s="9" t="s">
        <v>207</v>
      </c>
      <c r="D273" s="9" t="s">
        <v>431</v>
      </c>
      <c r="E273" s="9" t="s">
        <v>211</v>
      </c>
    </row>
    <row r="274" spans="1:5">
      <c r="A274" s="9">
        <v>273</v>
      </c>
      <c r="B274" s="9" t="s">
        <v>35</v>
      </c>
      <c r="C274" s="9" t="s">
        <v>200</v>
      </c>
      <c r="D274" s="9" t="s">
        <v>432</v>
      </c>
      <c r="E274" s="9" t="s">
        <v>211</v>
      </c>
    </row>
    <row r="275" spans="1:5">
      <c r="A275" s="9">
        <v>274</v>
      </c>
      <c r="B275" s="9" t="s">
        <v>35</v>
      </c>
      <c r="C275" s="9" t="s">
        <v>203</v>
      </c>
      <c r="D275" s="9" t="s">
        <v>433</v>
      </c>
      <c r="E275" s="9" t="s">
        <v>211</v>
      </c>
    </row>
    <row r="276" spans="1:5">
      <c r="A276" s="9">
        <v>275</v>
      </c>
      <c r="B276" s="9" t="s">
        <v>35</v>
      </c>
      <c r="C276" s="9" t="s">
        <v>205</v>
      </c>
      <c r="D276" s="9" t="s">
        <v>434</v>
      </c>
      <c r="E276" s="9" t="s">
        <v>211</v>
      </c>
    </row>
    <row r="277" spans="1:5">
      <c r="A277" s="9">
        <v>276</v>
      </c>
      <c r="B277" s="9" t="s">
        <v>35</v>
      </c>
      <c r="C277" s="9" t="s">
        <v>207</v>
      </c>
      <c r="D277" s="9" t="s">
        <v>435</v>
      </c>
      <c r="E277" s="9" t="s">
        <v>211</v>
      </c>
    </row>
    <row r="278" spans="1:5">
      <c r="A278" s="9">
        <v>277</v>
      </c>
      <c r="B278" s="9" t="s">
        <v>40</v>
      </c>
      <c r="C278" s="9" t="s">
        <v>200</v>
      </c>
      <c r="D278" s="9" t="s">
        <v>425</v>
      </c>
      <c r="E278" s="9" t="s">
        <v>211</v>
      </c>
    </row>
    <row r="279" spans="1:5">
      <c r="A279" s="9">
        <v>278</v>
      </c>
      <c r="B279" s="9" t="s">
        <v>40</v>
      </c>
      <c r="C279" s="9" t="s">
        <v>203</v>
      </c>
      <c r="D279" s="9" t="s">
        <v>426</v>
      </c>
      <c r="E279" s="9" t="s">
        <v>211</v>
      </c>
    </row>
    <row r="280" spans="1:5">
      <c r="A280" s="9">
        <v>279</v>
      </c>
      <c r="B280" s="9" t="s">
        <v>40</v>
      </c>
      <c r="C280" s="9" t="s">
        <v>205</v>
      </c>
      <c r="D280" s="9" t="s">
        <v>436</v>
      </c>
      <c r="E280" s="9" t="s">
        <v>211</v>
      </c>
    </row>
    <row r="281" spans="1:5">
      <c r="A281" s="9">
        <v>280</v>
      </c>
      <c r="B281" s="9" t="s">
        <v>40</v>
      </c>
      <c r="C281" s="9" t="s">
        <v>207</v>
      </c>
      <c r="D281" s="9" t="s">
        <v>437</v>
      </c>
      <c r="E281" s="9" t="s">
        <v>211</v>
      </c>
    </row>
    <row r="282" spans="1:5">
      <c r="A282" s="9">
        <v>281</v>
      </c>
      <c r="B282" s="9" t="s">
        <v>31</v>
      </c>
      <c r="C282" s="9" t="s">
        <v>200</v>
      </c>
      <c r="D282" s="9" t="s">
        <v>438</v>
      </c>
      <c r="E282" s="9" t="s">
        <v>211</v>
      </c>
    </row>
    <row r="283" spans="1:5">
      <c r="A283" s="9">
        <v>282</v>
      </c>
      <c r="B283" s="9" t="s">
        <v>31</v>
      </c>
      <c r="C283" s="9" t="s">
        <v>203</v>
      </c>
      <c r="D283" s="9" t="s">
        <v>439</v>
      </c>
      <c r="E283" s="9" t="s">
        <v>211</v>
      </c>
    </row>
    <row r="284" spans="1:5">
      <c r="A284" s="9">
        <v>283</v>
      </c>
      <c r="B284" s="9" t="s">
        <v>31</v>
      </c>
      <c r="C284" s="9" t="s">
        <v>205</v>
      </c>
      <c r="D284" s="9" t="s">
        <v>440</v>
      </c>
      <c r="E284" s="9" t="s">
        <v>211</v>
      </c>
    </row>
    <row r="285" spans="1:5">
      <c r="A285" s="9">
        <v>284</v>
      </c>
      <c r="B285" s="9" t="s">
        <v>31</v>
      </c>
      <c r="C285" s="9" t="s">
        <v>207</v>
      </c>
      <c r="D285" s="9" t="s">
        <v>441</v>
      </c>
      <c r="E285" s="9" t="s">
        <v>211</v>
      </c>
    </row>
    <row r="286" spans="1:5">
      <c r="A286" s="9">
        <v>285</v>
      </c>
      <c r="B286" s="9" t="s">
        <v>40</v>
      </c>
      <c r="C286" s="9" t="s">
        <v>200</v>
      </c>
      <c r="D286" s="9" t="s">
        <v>442</v>
      </c>
      <c r="E286" s="9" t="s">
        <v>211</v>
      </c>
    </row>
    <row r="287" spans="1:5">
      <c r="A287" s="9">
        <v>286</v>
      </c>
      <c r="B287" s="9" t="s">
        <v>40</v>
      </c>
      <c r="C287" s="9" t="s">
        <v>203</v>
      </c>
      <c r="D287" s="9" t="s">
        <v>443</v>
      </c>
      <c r="E287" s="9" t="s">
        <v>211</v>
      </c>
    </row>
    <row r="288" spans="1:5">
      <c r="A288" s="9">
        <v>287</v>
      </c>
      <c r="B288" s="9" t="s">
        <v>40</v>
      </c>
      <c r="C288" s="9" t="s">
        <v>205</v>
      </c>
      <c r="D288" s="9" t="s">
        <v>444</v>
      </c>
      <c r="E288" s="9" t="s">
        <v>211</v>
      </c>
    </row>
    <row r="289" spans="1:5">
      <c r="A289" s="9">
        <v>288</v>
      </c>
      <c r="B289" s="9" t="s">
        <v>40</v>
      </c>
      <c r="C289" s="9" t="s">
        <v>207</v>
      </c>
      <c r="D289" s="9" t="s">
        <v>441</v>
      </c>
      <c r="E289" s="9" t="s">
        <v>211</v>
      </c>
    </row>
    <row r="290" spans="1:5">
      <c r="A290" s="9">
        <v>289</v>
      </c>
      <c r="B290" s="9" t="s">
        <v>31</v>
      </c>
      <c r="C290" s="9" t="s">
        <v>200</v>
      </c>
      <c r="D290" s="9" t="s">
        <v>445</v>
      </c>
      <c r="E290" s="9" t="s">
        <v>376</v>
      </c>
    </row>
    <row r="291" spans="1:5">
      <c r="A291" s="9">
        <v>290</v>
      </c>
      <c r="B291" s="9" t="s">
        <v>31</v>
      </c>
      <c r="C291" s="9" t="s">
        <v>203</v>
      </c>
      <c r="D291" s="9" t="s">
        <v>446</v>
      </c>
      <c r="E291" s="9" t="s">
        <v>211</v>
      </c>
    </row>
    <row r="292" spans="1:5">
      <c r="A292" s="9">
        <v>291</v>
      </c>
      <c r="B292" s="9" t="s">
        <v>31</v>
      </c>
      <c r="C292" s="9" t="s">
        <v>205</v>
      </c>
      <c r="D292" s="9" t="s">
        <v>447</v>
      </c>
      <c r="E292" s="9" t="s">
        <v>211</v>
      </c>
    </row>
    <row r="293" spans="1:5">
      <c r="A293" s="9">
        <v>292</v>
      </c>
      <c r="B293" s="9" t="s">
        <v>31</v>
      </c>
      <c r="C293" s="9" t="s">
        <v>207</v>
      </c>
      <c r="D293" s="9" t="s">
        <v>448</v>
      </c>
      <c r="E293" s="9" t="s">
        <v>211</v>
      </c>
    </row>
    <row r="294" spans="1:5">
      <c r="A294" s="9">
        <v>293</v>
      </c>
      <c r="B294" s="9" t="s">
        <v>35</v>
      </c>
      <c r="C294" s="9" t="s">
        <v>200</v>
      </c>
      <c r="D294" s="9" t="s">
        <v>449</v>
      </c>
      <c r="E294" s="9" t="s">
        <v>211</v>
      </c>
    </row>
    <row r="295" spans="1:5">
      <c r="A295" s="9">
        <v>294</v>
      </c>
      <c r="B295" s="9" t="s">
        <v>35</v>
      </c>
      <c r="C295" s="9" t="s">
        <v>203</v>
      </c>
      <c r="D295" s="9" t="s">
        <v>446</v>
      </c>
      <c r="E295" s="9" t="s">
        <v>211</v>
      </c>
    </row>
    <row r="296" spans="1:5">
      <c r="A296" s="9">
        <v>295</v>
      </c>
      <c r="B296" s="9" t="s">
        <v>35</v>
      </c>
      <c r="C296" s="9" t="s">
        <v>205</v>
      </c>
      <c r="D296" s="9" t="s">
        <v>446</v>
      </c>
      <c r="E296" s="9" t="s">
        <v>211</v>
      </c>
    </row>
    <row r="297" spans="1:5">
      <c r="A297" s="9">
        <v>296</v>
      </c>
      <c r="B297" s="9" t="s">
        <v>35</v>
      </c>
      <c r="C297" s="9" t="s">
        <v>207</v>
      </c>
      <c r="D297" s="9" t="s">
        <v>450</v>
      </c>
      <c r="E297" s="9" t="s">
        <v>211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A11" sqref="$A11:$XFD11"/>
    </sheetView>
  </sheetViews>
  <sheetFormatPr defaultColWidth="9" defaultRowHeight="13.5"/>
  <cols>
    <col min="1" max="30" width="6.625" customWidth="1"/>
  </cols>
  <sheetData>
    <row r="1" ht="25.5" spans="1:1">
      <c r="A1" s="5" t="s">
        <v>451</v>
      </c>
    </row>
    <row r="2" spans="1:1">
      <c r="A2" s="6" t="s">
        <v>452</v>
      </c>
    </row>
    <row r="3" ht="27" spans="1:30">
      <c r="A3" s="7" t="s">
        <v>453</v>
      </c>
      <c r="B3" s="7" t="s">
        <v>454</v>
      </c>
      <c r="C3" s="2" t="s">
        <v>455</v>
      </c>
      <c r="D3" s="2" t="s">
        <v>456</v>
      </c>
      <c r="E3" s="2" t="s">
        <v>457</v>
      </c>
      <c r="F3" s="2" t="s">
        <v>458</v>
      </c>
      <c r="G3" s="2" t="s">
        <v>459</v>
      </c>
      <c r="H3" s="7" t="s">
        <v>460</v>
      </c>
      <c r="I3" s="7" t="s">
        <v>461</v>
      </c>
      <c r="J3" s="2" t="s">
        <v>462</v>
      </c>
      <c r="K3" s="2" t="s">
        <v>463</v>
      </c>
      <c r="L3" s="2" t="s">
        <v>464</v>
      </c>
      <c r="M3" s="2" t="s">
        <v>465</v>
      </c>
      <c r="N3" s="2" t="s">
        <v>466</v>
      </c>
      <c r="O3" s="7" t="s">
        <v>467</v>
      </c>
      <c r="P3" s="7" t="s">
        <v>468</v>
      </c>
      <c r="Q3" s="2" t="s">
        <v>469</v>
      </c>
      <c r="R3" s="2" t="s">
        <v>470</v>
      </c>
      <c r="S3" s="2" t="s">
        <v>471</v>
      </c>
      <c r="T3" s="2" t="s">
        <v>472</v>
      </c>
      <c r="U3" s="2" t="s">
        <v>473</v>
      </c>
      <c r="V3" s="7" t="s">
        <v>474</v>
      </c>
      <c r="W3" s="7" t="s">
        <v>475</v>
      </c>
      <c r="X3" s="2" t="s">
        <v>476</v>
      </c>
      <c r="Y3" s="2" t="s">
        <v>477</v>
      </c>
      <c r="Z3" s="2" t="s">
        <v>478</v>
      </c>
      <c r="AA3" s="2" t="s">
        <v>479</v>
      </c>
      <c r="AB3" s="2" t="s">
        <v>480</v>
      </c>
      <c r="AC3" s="7" t="s">
        <v>481</v>
      </c>
      <c r="AD3" s="7" t="s">
        <v>482</v>
      </c>
    </row>
    <row r="4" ht="14.25" spans="1:1">
      <c r="A4" s="8" t="s">
        <v>483</v>
      </c>
    </row>
    <row r="5" ht="54" spans="3:26">
      <c r="C5" s="2" t="s">
        <v>484</v>
      </c>
      <c r="D5" s="2" t="s">
        <v>485</v>
      </c>
      <c r="F5" s="2" t="s">
        <v>486</v>
      </c>
      <c r="G5" s="2" t="s">
        <v>487</v>
      </c>
      <c r="J5" s="2" t="s">
        <v>488</v>
      </c>
      <c r="K5" s="2" t="s">
        <v>489</v>
      </c>
      <c r="L5" s="2" t="s">
        <v>490</v>
      </c>
      <c r="M5" s="2" t="s">
        <v>491</v>
      </c>
      <c r="N5" s="2" t="s">
        <v>492</v>
      </c>
      <c r="Q5" s="2" t="s">
        <v>493</v>
      </c>
      <c r="R5" s="2" t="s">
        <v>494</v>
      </c>
      <c r="S5" s="2" t="s">
        <v>495</v>
      </c>
      <c r="T5" s="2" t="s">
        <v>496</v>
      </c>
      <c r="U5" s="2" t="s">
        <v>497</v>
      </c>
      <c r="W5" s="2" t="s">
        <v>498</v>
      </c>
      <c r="X5" s="2" t="s">
        <v>499</v>
      </c>
      <c r="Y5" s="2" t="s">
        <v>500</v>
      </c>
      <c r="Z5" s="2" t="s">
        <v>501</v>
      </c>
    </row>
    <row r="6" ht="14.25" spans="1:1">
      <c r="A6" s="8" t="s">
        <v>502</v>
      </c>
    </row>
    <row r="7" ht="54" spans="3:28">
      <c r="C7" s="2" t="s">
        <v>503</v>
      </c>
      <c r="D7" s="2" t="s">
        <v>504</v>
      </c>
      <c r="F7" s="2" t="s">
        <v>505</v>
      </c>
      <c r="G7" s="2" t="s">
        <v>506</v>
      </c>
      <c r="J7" s="2" t="s">
        <v>507</v>
      </c>
      <c r="K7" s="2" t="s">
        <v>508</v>
      </c>
      <c r="L7" s="2" t="s">
        <v>509</v>
      </c>
      <c r="M7" s="2" t="s">
        <v>510</v>
      </c>
      <c r="N7" s="2" t="s">
        <v>511</v>
      </c>
      <c r="Q7" s="2" t="s">
        <v>512</v>
      </c>
      <c r="R7" s="2" t="s">
        <v>513</v>
      </c>
      <c r="S7" s="2" t="s">
        <v>514</v>
      </c>
      <c r="T7" s="2" t="s">
        <v>515</v>
      </c>
      <c r="U7" s="2" t="s">
        <v>516</v>
      </c>
      <c r="W7" s="2" t="s">
        <v>517</v>
      </c>
      <c r="X7" s="2" t="s">
        <v>518</v>
      </c>
      <c r="Y7" s="2" t="s">
        <v>519</v>
      </c>
      <c r="Z7" s="2" t="s">
        <v>520</v>
      </c>
      <c r="AA7" s="2" t="s">
        <v>521</v>
      </c>
      <c r="AB7" s="2" t="s">
        <v>522</v>
      </c>
    </row>
    <row r="8" ht="14.25" spans="1:1">
      <c r="A8" s="8" t="s">
        <v>523</v>
      </c>
    </row>
    <row r="9" ht="54" spans="3:28">
      <c r="C9" s="2" t="s">
        <v>524</v>
      </c>
      <c r="D9" s="2" t="s">
        <v>525</v>
      </c>
      <c r="F9" s="2" t="s">
        <v>526</v>
      </c>
      <c r="G9" s="2" t="s">
        <v>527</v>
      </c>
      <c r="J9" s="2" t="s">
        <v>528</v>
      </c>
      <c r="K9" s="2" t="s">
        <v>529</v>
      </c>
      <c r="L9" s="2" t="s">
        <v>530</v>
      </c>
      <c r="M9" s="2" t="s">
        <v>531</v>
      </c>
      <c r="N9" s="2" t="s">
        <v>532</v>
      </c>
      <c r="Q9" s="2" t="s">
        <v>533</v>
      </c>
      <c r="R9" s="2" t="s">
        <v>534</v>
      </c>
      <c r="S9" s="2" t="s">
        <v>535</v>
      </c>
      <c r="T9" s="2" t="s">
        <v>536</v>
      </c>
      <c r="U9" s="2" t="s">
        <v>537</v>
      </c>
      <c r="W9" s="2" t="s">
        <v>538</v>
      </c>
      <c r="X9" s="2" t="s">
        <v>539</v>
      </c>
      <c r="Y9" s="2" t="s">
        <v>540</v>
      </c>
      <c r="Z9" s="2" t="s">
        <v>541</v>
      </c>
      <c r="AB9" s="2" t="s">
        <v>542</v>
      </c>
    </row>
    <row r="10" ht="14.25" spans="1:1">
      <c r="A10" s="8" t="s">
        <v>543</v>
      </c>
    </row>
    <row r="11" ht="54" spans="3:27">
      <c r="C11" s="2" t="s">
        <v>544</v>
      </c>
      <c r="D11" s="2" t="s">
        <v>545</v>
      </c>
      <c r="F11" s="2" t="s">
        <v>546</v>
      </c>
      <c r="G11" s="2" t="s">
        <v>547</v>
      </c>
      <c r="J11" s="2" t="s">
        <v>548</v>
      </c>
      <c r="K11" s="2" t="s">
        <v>549</v>
      </c>
      <c r="L11" s="2" t="s">
        <v>550</v>
      </c>
      <c r="M11" s="2" t="s">
        <v>551</v>
      </c>
      <c r="N11" s="2" t="s">
        <v>552</v>
      </c>
      <c r="Q11" s="2" t="s">
        <v>553</v>
      </c>
      <c r="T11" s="2" t="s">
        <v>554</v>
      </c>
      <c r="U11" s="2" t="s">
        <v>555</v>
      </c>
      <c r="W11" s="2" t="s">
        <v>556</v>
      </c>
      <c r="X11" s="2" t="s">
        <v>557</v>
      </c>
      <c r="Y11" s="2" t="s">
        <v>558</v>
      </c>
      <c r="Z11" s="2" t="s">
        <v>559</v>
      </c>
      <c r="AA11" s="2" t="s">
        <v>560</v>
      </c>
    </row>
  </sheetData>
  <mergeCells count="6">
    <mergeCell ref="A1:AD1"/>
    <mergeCell ref="A2:AD2"/>
    <mergeCell ref="A4:AD4"/>
    <mergeCell ref="A6:AD6"/>
    <mergeCell ref="A8:AD8"/>
    <mergeCell ref="A10:AD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workbookViewId="0">
      <selection activeCell="A1" sqref="A1:M1"/>
    </sheetView>
  </sheetViews>
  <sheetFormatPr defaultColWidth="9" defaultRowHeight="13.5"/>
  <sheetData>
    <row r="1" spans="1:13">
      <c r="A1" s="3" t="s">
        <v>561</v>
      </c>
      <c r="B1" s="3" t="s">
        <v>562</v>
      </c>
      <c r="C1" s="3" t="s">
        <v>562</v>
      </c>
      <c r="D1" s="3" t="s">
        <v>562</v>
      </c>
      <c r="E1" s="3" t="s">
        <v>562</v>
      </c>
      <c r="F1" s="3" t="s">
        <v>562</v>
      </c>
      <c r="G1" s="3" t="s">
        <v>562</v>
      </c>
      <c r="H1" s="3" t="s">
        <v>562</v>
      </c>
      <c r="I1" s="3" t="s">
        <v>562</v>
      </c>
      <c r="J1" s="3" t="s">
        <v>562</v>
      </c>
      <c r="K1" s="3" t="s">
        <v>562</v>
      </c>
      <c r="L1" s="3" t="s">
        <v>562</v>
      </c>
      <c r="M1" s="3" t="s">
        <v>562</v>
      </c>
    </row>
    <row r="2" spans="1:13">
      <c r="A2" s="3" t="s">
        <v>452</v>
      </c>
      <c r="B2" s="3" t="s">
        <v>563</v>
      </c>
      <c r="C2" s="3" t="s">
        <v>563</v>
      </c>
      <c r="D2" s="3" t="s">
        <v>563</v>
      </c>
      <c r="E2" s="3" t="s">
        <v>563</v>
      </c>
      <c r="F2" s="3" t="s">
        <v>563</v>
      </c>
      <c r="G2" s="3" t="s">
        <v>563</v>
      </c>
      <c r="H2" s="3" t="s">
        <v>563</v>
      </c>
      <c r="I2" s="3" t="s">
        <v>563</v>
      </c>
      <c r="J2" s="3" t="s">
        <v>563</v>
      </c>
      <c r="K2" s="3" t="s">
        <v>563</v>
      </c>
      <c r="L2" s="3" t="s">
        <v>563</v>
      </c>
      <c r="M2" s="3" t="s">
        <v>563</v>
      </c>
    </row>
    <row r="3" spans="1:13">
      <c r="A3" s="3" t="s">
        <v>2</v>
      </c>
      <c r="B3" s="3" t="s">
        <v>564</v>
      </c>
      <c r="C3" s="3" t="s">
        <v>49</v>
      </c>
      <c r="D3" s="3" t="s">
        <v>565</v>
      </c>
      <c r="E3" s="3" t="s">
        <v>565</v>
      </c>
      <c r="F3" s="3" t="s">
        <v>566</v>
      </c>
      <c r="G3" s="3" t="s">
        <v>566</v>
      </c>
      <c r="H3" s="3" t="s">
        <v>567</v>
      </c>
      <c r="I3" s="3" t="s">
        <v>567</v>
      </c>
      <c r="J3" s="3" t="s">
        <v>568</v>
      </c>
      <c r="K3" s="3" t="s">
        <v>569</v>
      </c>
      <c r="L3" s="3" t="s">
        <v>570</v>
      </c>
      <c r="M3" s="3" t="s">
        <v>24</v>
      </c>
    </row>
    <row r="4" spans="1:13">
      <c r="A4" s="3" t="s">
        <v>2</v>
      </c>
      <c r="B4" s="3" t="s">
        <v>564</v>
      </c>
      <c r="C4" s="3" t="s">
        <v>49</v>
      </c>
      <c r="D4" s="3" t="s">
        <v>571</v>
      </c>
      <c r="E4" s="3" t="s">
        <v>572</v>
      </c>
      <c r="F4" s="3" t="s">
        <v>571</v>
      </c>
      <c r="G4" s="3" t="s">
        <v>572</v>
      </c>
      <c r="H4" s="3" t="s">
        <v>573</v>
      </c>
      <c r="I4" s="3" t="s">
        <v>574</v>
      </c>
      <c r="J4" s="3" t="s">
        <v>568</v>
      </c>
      <c r="K4" s="3" t="s">
        <v>569</v>
      </c>
      <c r="L4" s="3" t="s">
        <v>570</v>
      </c>
      <c r="M4" s="3" t="s">
        <v>24</v>
      </c>
    </row>
    <row r="5" spans="1:13">
      <c r="A5" s="4" t="s">
        <v>25</v>
      </c>
      <c r="B5" s="4" t="s">
        <v>575</v>
      </c>
      <c r="C5" s="4" t="s">
        <v>576</v>
      </c>
      <c r="D5" s="4" t="s">
        <v>577</v>
      </c>
      <c r="E5" s="4" t="s">
        <v>578</v>
      </c>
      <c r="F5" s="4" t="s">
        <v>579</v>
      </c>
      <c r="G5" s="4" t="s">
        <v>580</v>
      </c>
      <c r="J5" s="4">
        <v>0</v>
      </c>
      <c r="K5" s="4">
        <v>0</v>
      </c>
      <c r="L5" s="4">
        <v>0</v>
      </c>
      <c r="M5" s="4" t="s">
        <v>581</v>
      </c>
    </row>
    <row r="6" spans="1:13">
      <c r="A6" s="4" t="s">
        <v>25</v>
      </c>
      <c r="B6" s="4" t="s">
        <v>575</v>
      </c>
      <c r="C6" s="4" t="s">
        <v>582</v>
      </c>
      <c r="D6" s="4" t="s">
        <v>577</v>
      </c>
      <c r="E6" s="4" t="s">
        <v>583</v>
      </c>
      <c r="F6" s="4" t="s">
        <v>584</v>
      </c>
      <c r="G6" s="4" t="s">
        <v>585</v>
      </c>
      <c r="J6" s="4">
        <v>0</v>
      </c>
      <c r="K6" s="4">
        <v>0</v>
      </c>
      <c r="L6" s="4">
        <v>0</v>
      </c>
      <c r="M6" s="4" t="s">
        <v>581</v>
      </c>
    </row>
    <row r="7" spans="1:13">
      <c r="A7" s="4" t="s">
        <v>25</v>
      </c>
      <c r="B7" s="4" t="s">
        <v>575</v>
      </c>
      <c r="C7" s="4" t="s">
        <v>586</v>
      </c>
      <c r="D7" s="4" t="s">
        <v>587</v>
      </c>
      <c r="E7" s="4" t="s">
        <v>588</v>
      </c>
      <c r="F7" s="4" t="s">
        <v>589</v>
      </c>
      <c r="G7" s="4" t="s">
        <v>590</v>
      </c>
      <c r="J7" s="4">
        <v>0</v>
      </c>
      <c r="K7" s="4">
        <v>0</v>
      </c>
      <c r="L7" s="4">
        <v>0</v>
      </c>
      <c r="M7" s="4" t="s">
        <v>581</v>
      </c>
    </row>
    <row r="8" spans="1:13">
      <c r="A8" s="4" t="s">
        <v>25</v>
      </c>
      <c r="B8" s="4" t="s">
        <v>575</v>
      </c>
      <c r="C8" s="4" t="s">
        <v>591</v>
      </c>
      <c r="D8" s="4" t="s">
        <v>592</v>
      </c>
      <c r="E8" s="4" t="s">
        <v>593</v>
      </c>
      <c r="F8" s="4" t="s">
        <v>594</v>
      </c>
      <c r="G8" s="4" t="s">
        <v>580</v>
      </c>
      <c r="J8" s="4">
        <v>0</v>
      </c>
      <c r="K8" s="4">
        <v>0</v>
      </c>
      <c r="L8" s="4">
        <v>0</v>
      </c>
      <c r="M8" s="4" t="s">
        <v>581</v>
      </c>
    </row>
    <row r="9" spans="1:13">
      <c r="A9" s="4" t="s">
        <v>25</v>
      </c>
      <c r="B9" s="4" t="s">
        <v>575</v>
      </c>
      <c r="C9" s="4" t="s">
        <v>595</v>
      </c>
      <c r="D9" s="4" t="s">
        <v>596</v>
      </c>
      <c r="E9" s="4" t="s">
        <v>597</v>
      </c>
      <c r="F9" s="4" t="s">
        <v>598</v>
      </c>
      <c r="G9" s="4" t="s">
        <v>580</v>
      </c>
      <c r="J9" s="4">
        <v>0</v>
      </c>
      <c r="K9" s="4">
        <v>0</v>
      </c>
      <c r="L9" s="4">
        <v>0</v>
      </c>
      <c r="M9" s="4" t="s">
        <v>581</v>
      </c>
    </row>
    <row r="10" spans="1:13">
      <c r="A10" s="4" t="s">
        <v>25</v>
      </c>
      <c r="B10" s="4" t="s">
        <v>575</v>
      </c>
      <c r="C10" s="4" t="s">
        <v>599</v>
      </c>
      <c r="D10" s="4" t="s">
        <v>600</v>
      </c>
      <c r="E10" s="4" t="s">
        <v>597</v>
      </c>
      <c r="F10" s="4" t="s">
        <v>601</v>
      </c>
      <c r="G10" s="4" t="s">
        <v>602</v>
      </c>
      <c r="J10" s="4">
        <v>0</v>
      </c>
      <c r="K10" s="4">
        <v>0</v>
      </c>
      <c r="L10" s="4">
        <v>0</v>
      </c>
      <c r="M10" s="4" t="s">
        <v>581</v>
      </c>
    </row>
    <row r="11" spans="1:13">
      <c r="A11" s="4" t="s">
        <v>25</v>
      </c>
      <c r="B11" s="4" t="s">
        <v>575</v>
      </c>
      <c r="C11" s="4" t="s">
        <v>603</v>
      </c>
      <c r="D11" s="4" t="s">
        <v>587</v>
      </c>
      <c r="E11" s="4" t="s">
        <v>578</v>
      </c>
      <c r="F11" s="4" t="s">
        <v>604</v>
      </c>
      <c r="G11" s="4" t="s">
        <v>602</v>
      </c>
      <c r="J11" s="4">
        <v>0</v>
      </c>
      <c r="K11" s="4">
        <v>0</v>
      </c>
      <c r="L11" s="4">
        <v>0</v>
      </c>
      <c r="M11" s="4" t="s">
        <v>581</v>
      </c>
    </row>
    <row r="12" spans="1:13">
      <c r="A12" s="4" t="s">
        <v>25</v>
      </c>
      <c r="B12" s="4" t="s">
        <v>575</v>
      </c>
      <c r="C12" s="4" t="s">
        <v>605</v>
      </c>
      <c r="D12" s="4" t="s">
        <v>606</v>
      </c>
      <c r="E12" s="4" t="s">
        <v>578</v>
      </c>
      <c r="F12" s="4" t="s">
        <v>607</v>
      </c>
      <c r="G12" s="4" t="s">
        <v>580</v>
      </c>
      <c r="J12" s="4">
        <v>0</v>
      </c>
      <c r="K12" s="4">
        <v>0</v>
      </c>
      <c r="L12" s="4">
        <v>0</v>
      </c>
      <c r="M12" s="4" t="s">
        <v>581</v>
      </c>
    </row>
    <row r="13" spans="1:13">
      <c r="A13" s="4" t="s">
        <v>25</v>
      </c>
      <c r="B13" s="4" t="s">
        <v>575</v>
      </c>
      <c r="C13" s="4" t="s">
        <v>608</v>
      </c>
      <c r="D13" s="4" t="s">
        <v>592</v>
      </c>
      <c r="E13" s="4" t="s">
        <v>578</v>
      </c>
      <c r="F13" s="4" t="s">
        <v>609</v>
      </c>
      <c r="G13" s="4" t="s">
        <v>590</v>
      </c>
      <c r="J13" s="4">
        <v>0</v>
      </c>
      <c r="K13" s="4">
        <v>0</v>
      </c>
      <c r="L13" s="4">
        <v>0</v>
      </c>
      <c r="M13" s="4" t="s">
        <v>581</v>
      </c>
    </row>
    <row r="14" spans="1:13">
      <c r="A14" s="4" t="s">
        <v>25</v>
      </c>
      <c r="B14" s="4" t="s">
        <v>575</v>
      </c>
      <c r="C14" s="4" t="s">
        <v>610</v>
      </c>
      <c r="D14" s="4" t="s">
        <v>611</v>
      </c>
      <c r="E14" s="4" t="s">
        <v>593</v>
      </c>
      <c r="F14" s="4" t="s">
        <v>589</v>
      </c>
      <c r="G14" s="4" t="s">
        <v>580</v>
      </c>
      <c r="J14" s="4">
        <v>0</v>
      </c>
      <c r="K14" s="4">
        <v>0</v>
      </c>
      <c r="L14" s="4">
        <v>0</v>
      </c>
      <c r="M14" s="4" t="s">
        <v>581</v>
      </c>
    </row>
    <row r="15" spans="1:13">
      <c r="A15" s="4" t="s">
        <v>25</v>
      </c>
      <c r="B15" s="4" t="s">
        <v>575</v>
      </c>
      <c r="C15" s="4" t="s">
        <v>612</v>
      </c>
      <c r="D15" s="4" t="s">
        <v>611</v>
      </c>
      <c r="E15" s="4" t="s">
        <v>613</v>
      </c>
      <c r="F15" s="4" t="s">
        <v>601</v>
      </c>
      <c r="G15" s="4" t="s">
        <v>614</v>
      </c>
      <c r="J15" s="4">
        <v>0</v>
      </c>
      <c r="K15" s="4">
        <v>0</v>
      </c>
      <c r="L15" s="4">
        <v>0</v>
      </c>
      <c r="M15" s="4" t="s">
        <v>581</v>
      </c>
    </row>
    <row r="16" spans="1:13">
      <c r="A16" s="4" t="s">
        <v>25</v>
      </c>
      <c r="B16" s="4" t="s">
        <v>575</v>
      </c>
      <c r="C16" s="4" t="s">
        <v>615</v>
      </c>
      <c r="D16" s="4" t="s">
        <v>616</v>
      </c>
      <c r="E16" s="4" t="s">
        <v>613</v>
      </c>
      <c r="F16" s="4" t="s">
        <v>594</v>
      </c>
      <c r="G16" s="4" t="s">
        <v>602</v>
      </c>
      <c r="J16" s="4">
        <v>0</v>
      </c>
      <c r="K16" s="4">
        <v>0</v>
      </c>
      <c r="L16" s="4">
        <v>0</v>
      </c>
      <c r="M16" s="4" t="s">
        <v>581</v>
      </c>
    </row>
    <row r="17" spans="1:13">
      <c r="A17" s="4" t="s">
        <v>25</v>
      </c>
      <c r="B17" s="4" t="s">
        <v>575</v>
      </c>
      <c r="C17" s="4" t="s">
        <v>617</v>
      </c>
      <c r="D17" s="4" t="s">
        <v>592</v>
      </c>
      <c r="E17" s="4" t="s">
        <v>597</v>
      </c>
      <c r="F17" s="4" t="s">
        <v>618</v>
      </c>
      <c r="G17" s="4" t="s">
        <v>602</v>
      </c>
      <c r="J17" s="4">
        <v>0</v>
      </c>
      <c r="K17" s="4">
        <v>0</v>
      </c>
      <c r="L17" s="4">
        <v>0</v>
      </c>
      <c r="M17" s="4" t="s">
        <v>581</v>
      </c>
    </row>
    <row r="18" spans="1:13">
      <c r="A18" s="4" t="s">
        <v>25</v>
      </c>
      <c r="B18" s="4" t="s">
        <v>575</v>
      </c>
      <c r="C18" s="4" t="s">
        <v>619</v>
      </c>
      <c r="D18" s="4" t="s">
        <v>620</v>
      </c>
      <c r="E18" s="4" t="s">
        <v>578</v>
      </c>
      <c r="F18" s="4" t="s">
        <v>609</v>
      </c>
      <c r="G18" s="4" t="s">
        <v>580</v>
      </c>
      <c r="J18" s="4">
        <v>0</v>
      </c>
      <c r="K18" s="4">
        <v>0</v>
      </c>
      <c r="L18" s="4">
        <v>0</v>
      </c>
      <c r="M18" s="4" t="s">
        <v>581</v>
      </c>
    </row>
    <row r="19" spans="1:13">
      <c r="A19" s="4" t="s">
        <v>25</v>
      </c>
      <c r="B19" s="4" t="s">
        <v>575</v>
      </c>
      <c r="C19" s="4" t="s">
        <v>621</v>
      </c>
      <c r="D19" s="4" t="s">
        <v>600</v>
      </c>
      <c r="E19" s="4" t="s">
        <v>583</v>
      </c>
      <c r="F19" s="4" t="s">
        <v>622</v>
      </c>
      <c r="G19" s="4" t="s">
        <v>580</v>
      </c>
      <c r="J19" s="4">
        <v>0</v>
      </c>
      <c r="K19" s="4">
        <v>0</v>
      </c>
      <c r="L19" s="4">
        <v>0</v>
      </c>
      <c r="M19" s="4" t="s">
        <v>581</v>
      </c>
    </row>
    <row r="20" spans="1:13">
      <c r="A20" s="4" t="s">
        <v>25</v>
      </c>
      <c r="B20" s="4" t="s">
        <v>575</v>
      </c>
      <c r="C20" s="4" t="s">
        <v>623</v>
      </c>
      <c r="D20" s="4" t="s">
        <v>577</v>
      </c>
      <c r="E20" s="4" t="s">
        <v>597</v>
      </c>
      <c r="F20" s="4" t="s">
        <v>624</v>
      </c>
      <c r="G20" s="4" t="s">
        <v>602</v>
      </c>
      <c r="J20" s="4">
        <v>0</v>
      </c>
      <c r="K20" s="4">
        <v>0</v>
      </c>
      <c r="L20" s="4">
        <v>0</v>
      </c>
      <c r="M20" s="4" t="s">
        <v>581</v>
      </c>
    </row>
    <row r="21" spans="1:13">
      <c r="A21" s="4" t="s">
        <v>25</v>
      </c>
      <c r="B21" s="4" t="s">
        <v>575</v>
      </c>
      <c r="C21" s="4" t="s">
        <v>625</v>
      </c>
      <c r="D21" s="4" t="s">
        <v>626</v>
      </c>
      <c r="E21" s="4" t="s">
        <v>578</v>
      </c>
      <c r="F21" s="4"/>
      <c r="G21" s="4" t="s">
        <v>585</v>
      </c>
      <c r="J21" s="4">
        <v>0</v>
      </c>
      <c r="K21" s="4">
        <v>0</v>
      </c>
      <c r="L21" s="4">
        <v>0</v>
      </c>
      <c r="M21" s="4" t="s">
        <v>581</v>
      </c>
    </row>
    <row r="22" spans="1:13">
      <c r="A22" s="4" t="s">
        <v>25</v>
      </c>
      <c r="B22" s="4" t="s">
        <v>575</v>
      </c>
      <c r="C22" s="4" t="s">
        <v>627</v>
      </c>
      <c r="D22" s="4" t="s">
        <v>626</v>
      </c>
      <c r="E22" s="4" t="s">
        <v>628</v>
      </c>
      <c r="F22" s="4" t="s">
        <v>629</v>
      </c>
      <c r="G22" s="4" t="s">
        <v>630</v>
      </c>
      <c r="J22" s="4">
        <v>0</v>
      </c>
      <c r="K22" s="4">
        <v>0</v>
      </c>
      <c r="L22" s="4">
        <v>0</v>
      </c>
      <c r="M22" s="4" t="s">
        <v>581</v>
      </c>
    </row>
    <row r="23" spans="1:13">
      <c r="A23" s="4" t="s">
        <v>31</v>
      </c>
      <c r="B23" s="4" t="s">
        <v>575</v>
      </c>
      <c r="C23" s="4" t="s">
        <v>576</v>
      </c>
      <c r="D23" s="4" t="s">
        <v>631</v>
      </c>
      <c r="E23" s="4" t="s">
        <v>583</v>
      </c>
      <c r="F23" s="4" t="s">
        <v>604</v>
      </c>
      <c r="G23" s="4" t="s">
        <v>580</v>
      </c>
      <c r="J23" s="4">
        <v>0</v>
      </c>
      <c r="K23" s="4">
        <v>0</v>
      </c>
      <c r="L23" s="4">
        <v>0</v>
      </c>
      <c r="M23" s="4" t="s">
        <v>581</v>
      </c>
    </row>
    <row r="24" spans="1:13">
      <c r="A24" s="4" t="s">
        <v>31</v>
      </c>
      <c r="B24" s="4" t="s">
        <v>575</v>
      </c>
      <c r="C24" s="4" t="s">
        <v>582</v>
      </c>
      <c r="D24" s="4" t="s">
        <v>632</v>
      </c>
      <c r="E24" s="4" t="s">
        <v>628</v>
      </c>
      <c r="F24" s="4" t="s">
        <v>633</v>
      </c>
      <c r="G24" s="4" t="s">
        <v>634</v>
      </c>
      <c r="J24" s="4">
        <v>0</v>
      </c>
      <c r="K24" s="4">
        <v>0</v>
      </c>
      <c r="L24" s="4">
        <v>0</v>
      </c>
      <c r="M24" s="4" t="s">
        <v>581</v>
      </c>
    </row>
    <row r="25" spans="1:13">
      <c r="A25" s="4" t="s">
        <v>31</v>
      </c>
      <c r="B25" s="4" t="s">
        <v>575</v>
      </c>
      <c r="C25" s="4" t="s">
        <v>586</v>
      </c>
      <c r="D25" s="4" t="s">
        <v>620</v>
      </c>
      <c r="E25" s="4" t="s">
        <v>635</v>
      </c>
      <c r="F25" s="4" t="s">
        <v>622</v>
      </c>
      <c r="G25" s="4" t="s">
        <v>634</v>
      </c>
      <c r="J25" s="4">
        <v>0</v>
      </c>
      <c r="K25" s="4">
        <v>0</v>
      </c>
      <c r="L25" s="4">
        <v>0</v>
      </c>
      <c r="M25" s="4" t="s">
        <v>581</v>
      </c>
    </row>
    <row r="26" spans="1:13">
      <c r="A26" s="4" t="s">
        <v>31</v>
      </c>
      <c r="B26" s="4" t="s">
        <v>575</v>
      </c>
      <c r="C26" s="4" t="s">
        <v>591</v>
      </c>
      <c r="D26" s="4" t="s">
        <v>636</v>
      </c>
      <c r="E26" s="4" t="s">
        <v>583</v>
      </c>
      <c r="F26" s="4" t="s">
        <v>637</v>
      </c>
      <c r="G26" s="4" t="s">
        <v>602</v>
      </c>
      <c r="J26" s="4">
        <v>0</v>
      </c>
      <c r="K26" s="4">
        <v>0</v>
      </c>
      <c r="L26" s="4">
        <v>0</v>
      </c>
      <c r="M26" s="4" t="s">
        <v>581</v>
      </c>
    </row>
    <row r="27" spans="1:13">
      <c r="A27" s="4" t="s">
        <v>31</v>
      </c>
      <c r="B27" s="4" t="s">
        <v>575</v>
      </c>
      <c r="C27" s="4" t="s">
        <v>595</v>
      </c>
      <c r="D27" s="4" t="s">
        <v>611</v>
      </c>
      <c r="E27" s="4" t="s">
        <v>597</v>
      </c>
      <c r="F27" s="4" t="s">
        <v>584</v>
      </c>
      <c r="G27" s="4" t="s">
        <v>580</v>
      </c>
      <c r="J27" s="4">
        <v>0</v>
      </c>
      <c r="K27" s="4">
        <v>0</v>
      </c>
      <c r="L27" s="4">
        <v>0</v>
      </c>
      <c r="M27" s="4" t="s">
        <v>581</v>
      </c>
    </row>
    <row r="28" spans="1:13">
      <c r="A28" s="4" t="s">
        <v>31</v>
      </c>
      <c r="B28" s="4" t="s">
        <v>575</v>
      </c>
      <c r="C28" s="4" t="s">
        <v>599</v>
      </c>
      <c r="D28" s="4" t="s">
        <v>638</v>
      </c>
      <c r="E28" s="4" t="s">
        <v>597</v>
      </c>
      <c r="F28" s="4" t="s">
        <v>639</v>
      </c>
      <c r="G28" s="4" t="s">
        <v>580</v>
      </c>
      <c r="J28" s="4">
        <v>0</v>
      </c>
      <c r="K28" s="4">
        <v>0</v>
      </c>
      <c r="L28" s="4">
        <v>0</v>
      </c>
      <c r="M28" s="4" t="s">
        <v>581</v>
      </c>
    </row>
    <row r="29" spans="1:13">
      <c r="A29" s="4" t="s">
        <v>31</v>
      </c>
      <c r="B29" s="4" t="s">
        <v>575</v>
      </c>
      <c r="C29" s="4" t="s">
        <v>603</v>
      </c>
      <c r="D29" s="4" t="s">
        <v>636</v>
      </c>
      <c r="E29" s="4" t="s">
        <v>578</v>
      </c>
      <c r="F29" s="4" t="s">
        <v>640</v>
      </c>
      <c r="G29" s="4" t="s">
        <v>634</v>
      </c>
      <c r="J29" s="4">
        <v>0</v>
      </c>
      <c r="K29" s="4">
        <v>0</v>
      </c>
      <c r="L29" s="4">
        <v>0</v>
      </c>
      <c r="M29" s="4" t="s">
        <v>581</v>
      </c>
    </row>
    <row r="30" spans="1:13">
      <c r="A30" s="4" t="s">
        <v>31</v>
      </c>
      <c r="B30" s="4" t="s">
        <v>575</v>
      </c>
      <c r="C30" s="4" t="s">
        <v>605</v>
      </c>
      <c r="D30" s="4" t="s">
        <v>632</v>
      </c>
      <c r="E30" s="4" t="s">
        <v>583</v>
      </c>
      <c r="F30" s="4" t="s">
        <v>641</v>
      </c>
      <c r="G30" s="4" t="s">
        <v>634</v>
      </c>
      <c r="J30" s="4">
        <v>0</v>
      </c>
      <c r="K30" s="4">
        <v>0</v>
      </c>
      <c r="L30" s="4">
        <v>0</v>
      </c>
      <c r="M30" s="4" t="s">
        <v>581</v>
      </c>
    </row>
    <row r="31" spans="1:13">
      <c r="A31" s="4" t="s">
        <v>31</v>
      </c>
      <c r="B31" s="4" t="s">
        <v>575</v>
      </c>
      <c r="C31" s="4" t="s">
        <v>608</v>
      </c>
      <c r="D31" s="4" t="s">
        <v>642</v>
      </c>
      <c r="E31" s="4" t="s">
        <v>643</v>
      </c>
      <c r="F31" s="4"/>
      <c r="G31" s="4" t="s">
        <v>634</v>
      </c>
      <c r="J31" s="4">
        <v>0</v>
      </c>
      <c r="K31" s="4">
        <v>0</v>
      </c>
      <c r="L31" s="4">
        <v>0</v>
      </c>
      <c r="M31" s="4" t="s">
        <v>581</v>
      </c>
    </row>
    <row r="32" spans="1:13">
      <c r="A32" s="4" t="s">
        <v>31</v>
      </c>
      <c r="B32" s="4" t="s">
        <v>575</v>
      </c>
      <c r="C32" s="4" t="s">
        <v>610</v>
      </c>
      <c r="D32" s="4" t="s">
        <v>626</v>
      </c>
      <c r="E32" s="4" t="s">
        <v>578</v>
      </c>
      <c r="F32" s="4" t="s">
        <v>637</v>
      </c>
      <c r="G32" s="4" t="s">
        <v>634</v>
      </c>
      <c r="J32" s="4">
        <v>0</v>
      </c>
      <c r="K32" s="4">
        <v>0</v>
      </c>
      <c r="L32" s="4">
        <v>0</v>
      </c>
      <c r="M32" s="4" t="s">
        <v>581</v>
      </c>
    </row>
    <row r="33" spans="1:13">
      <c r="A33" s="4" t="s">
        <v>31</v>
      </c>
      <c r="B33" s="4" t="s">
        <v>575</v>
      </c>
      <c r="C33" s="4" t="s">
        <v>612</v>
      </c>
      <c r="D33" s="4" t="s">
        <v>636</v>
      </c>
      <c r="E33" s="4" t="s">
        <v>597</v>
      </c>
      <c r="F33" s="4" t="s">
        <v>644</v>
      </c>
      <c r="G33" s="4" t="s">
        <v>614</v>
      </c>
      <c r="J33" s="4">
        <v>0</v>
      </c>
      <c r="K33" s="4">
        <v>0</v>
      </c>
      <c r="L33" s="4">
        <v>0</v>
      </c>
      <c r="M33" s="4" t="s">
        <v>581</v>
      </c>
    </row>
    <row r="34" spans="1:13">
      <c r="A34" s="4" t="s">
        <v>31</v>
      </c>
      <c r="B34" s="4" t="s">
        <v>575</v>
      </c>
      <c r="C34" s="4" t="s">
        <v>615</v>
      </c>
      <c r="D34" s="4" t="s">
        <v>631</v>
      </c>
      <c r="E34" s="4" t="s">
        <v>583</v>
      </c>
      <c r="F34" s="4" t="s">
        <v>645</v>
      </c>
      <c r="G34" s="4" t="s">
        <v>634</v>
      </c>
      <c r="J34" s="4">
        <v>0</v>
      </c>
      <c r="K34" s="4">
        <v>0</v>
      </c>
      <c r="L34" s="4">
        <v>0</v>
      </c>
      <c r="M34" s="4" t="s">
        <v>581</v>
      </c>
    </row>
    <row r="35" spans="1:13">
      <c r="A35" s="4" t="s">
        <v>31</v>
      </c>
      <c r="B35" s="4" t="s">
        <v>575</v>
      </c>
      <c r="C35" s="4" t="s">
        <v>617</v>
      </c>
      <c r="D35" s="4" t="s">
        <v>636</v>
      </c>
      <c r="E35" s="4" t="s">
        <v>593</v>
      </c>
      <c r="F35" s="4" t="s">
        <v>646</v>
      </c>
      <c r="G35" s="4" t="s">
        <v>602</v>
      </c>
      <c r="J35" s="4">
        <v>0</v>
      </c>
      <c r="K35" s="4">
        <v>0</v>
      </c>
      <c r="L35" s="4">
        <v>0</v>
      </c>
      <c r="M35" s="4" t="s">
        <v>581</v>
      </c>
    </row>
    <row r="36" spans="1:13">
      <c r="A36" s="4" t="s">
        <v>31</v>
      </c>
      <c r="B36" s="4" t="s">
        <v>575</v>
      </c>
      <c r="C36" s="4" t="s">
        <v>619</v>
      </c>
      <c r="D36" s="4" t="s">
        <v>647</v>
      </c>
      <c r="E36" s="4" t="s">
        <v>578</v>
      </c>
      <c r="F36" s="4" t="s">
        <v>639</v>
      </c>
      <c r="G36" s="4" t="s">
        <v>634</v>
      </c>
      <c r="J36" s="4">
        <v>0</v>
      </c>
      <c r="K36" s="4">
        <v>0</v>
      </c>
      <c r="L36" s="4">
        <v>0</v>
      </c>
      <c r="M36" s="4" t="s">
        <v>581</v>
      </c>
    </row>
    <row r="37" spans="1:13">
      <c r="A37" s="4" t="s">
        <v>31</v>
      </c>
      <c r="B37" s="4" t="s">
        <v>575</v>
      </c>
      <c r="C37" s="4" t="s">
        <v>621</v>
      </c>
      <c r="D37" s="4" t="s">
        <v>648</v>
      </c>
      <c r="E37" s="4" t="s">
        <v>649</v>
      </c>
      <c r="F37" s="4" t="s">
        <v>646</v>
      </c>
      <c r="G37" s="4" t="s">
        <v>634</v>
      </c>
      <c r="J37" s="4">
        <v>0</v>
      </c>
      <c r="K37" s="4">
        <v>0</v>
      </c>
      <c r="L37" s="4">
        <v>0</v>
      </c>
      <c r="M37" s="4" t="s">
        <v>581</v>
      </c>
    </row>
    <row r="38" spans="1:13">
      <c r="A38" s="4" t="s">
        <v>31</v>
      </c>
      <c r="B38" s="4" t="s">
        <v>575</v>
      </c>
      <c r="C38" s="4" t="s">
        <v>623</v>
      </c>
      <c r="D38" s="4" t="s">
        <v>636</v>
      </c>
      <c r="E38" s="4" t="s">
        <v>578</v>
      </c>
      <c r="F38" s="4" t="s">
        <v>584</v>
      </c>
      <c r="G38" s="4" t="s">
        <v>634</v>
      </c>
      <c r="J38" s="4">
        <v>0</v>
      </c>
      <c r="K38" s="4">
        <v>0</v>
      </c>
      <c r="L38" s="4">
        <v>0</v>
      </c>
      <c r="M38" s="4" t="s">
        <v>581</v>
      </c>
    </row>
    <row r="39" spans="1:13">
      <c r="A39" s="4" t="s">
        <v>31</v>
      </c>
      <c r="B39" s="4" t="s">
        <v>575</v>
      </c>
      <c r="C39" s="4" t="s">
        <v>625</v>
      </c>
      <c r="D39" s="4" t="s">
        <v>631</v>
      </c>
      <c r="E39" s="4" t="s">
        <v>578</v>
      </c>
      <c r="F39" s="4"/>
      <c r="G39" s="4" t="s">
        <v>650</v>
      </c>
      <c r="J39" s="4">
        <v>0</v>
      </c>
      <c r="K39" s="4">
        <v>0</v>
      </c>
      <c r="L39" s="4">
        <v>0</v>
      </c>
      <c r="M39" s="4" t="s">
        <v>581</v>
      </c>
    </row>
    <row r="40" spans="1:13">
      <c r="A40" s="4" t="s">
        <v>31</v>
      </c>
      <c r="B40" s="4" t="s">
        <v>575</v>
      </c>
      <c r="C40" s="4" t="s">
        <v>627</v>
      </c>
      <c r="D40" s="4" t="s">
        <v>638</v>
      </c>
      <c r="E40" s="4" t="s">
        <v>651</v>
      </c>
      <c r="F40" s="4" t="s">
        <v>629</v>
      </c>
      <c r="G40" s="4" t="s">
        <v>634</v>
      </c>
      <c r="J40" s="4">
        <v>0</v>
      </c>
      <c r="K40" s="4">
        <v>0</v>
      </c>
      <c r="L40" s="4">
        <v>0</v>
      </c>
      <c r="M40" s="4" t="s">
        <v>581</v>
      </c>
    </row>
    <row r="41" spans="1:13">
      <c r="A41" s="4" t="s">
        <v>31</v>
      </c>
      <c r="B41" s="4" t="s">
        <v>575</v>
      </c>
      <c r="C41" s="4" t="s">
        <v>652</v>
      </c>
      <c r="D41" s="4" t="s">
        <v>638</v>
      </c>
      <c r="E41" s="4" t="s">
        <v>597</v>
      </c>
      <c r="F41" s="4" t="s">
        <v>653</v>
      </c>
      <c r="G41" s="4" t="s">
        <v>634</v>
      </c>
      <c r="J41" s="4">
        <v>0</v>
      </c>
      <c r="K41" s="4">
        <v>0</v>
      </c>
      <c r="L41" s="4">
        <v>0</v>
      </c>
      <c r="M41" s="4" t="s">
        <v>581</v>
      </c>
    </row>
    <row r="42" spans="1:13">
      <c r="A42" s="4" t="s">
        <v>31</v>
      </c>
      <c r="B42" s="4" t="s">
        <v>575</v>
      </c>
      <c r="C42" s="4" t="s">
        <v>654</v>
      </c>
      <c r="D42" s="4" t="s">
        <v>631</v>
      </c>
      <c r="E42" s="4" t="s">
        <v>583</v>
      </c>
      <c r="F42" s="4" t="s">
        <v>655</v>
      </c>
      <c r="G42" s="4" t="s">
        <v>656</v>
      </c>
      <c r="J42" s="4">
        <v>0</v>
      </c>
      <c r="K42" s="4">
        <v>0</v>
      </c>
      <c r="L42" s="4">
        <v>0</v>
      </c>
      <c r="M42" s="4" t="s">
        <v>581</v>
      </c>
    </row>
    <row r="43" spans="1:13">
      <c r="A43" s="4" t="s">
        <v>35</v>
      </c>
      <c r="B43" s="4" t="s">
        <v>575</v>
      </c>
      <c r="C43" s="4" t="s">
        <v>576</v>
      </c>
      <c r="D43" s="4" t="s">
        <v>620</v>
      </c>
      <c r="E43" s="4" t="s">
        <v>578</v>
      </c>
      <c r="F43" s="4" t="s">
        <v>657</v>
      </c>
      <c r="G43" s="4" t="s">
        <v>602</v>
      </c>
      <c r="J43" s="4">
        <v>0</v>
      </c>
      <c r="K43" s="4">
        <v>0</v>
      </c>
      <c r="L43" s="4">
        <v>0</v>
      </c>
      <c r="M43" s="4" t="s">
        <v>581</v>
      </c>
    </row>
    <row r="44" spans="1:13">
      <c r="A44" s="4" t="s">
        <v>35</v>
      </c>
      <c r="B44" s="4" t="s">
        <v>575</v>
      </c>
      <c r="C44" s="4" t="s">
        <v>582</v>
      </c>
      <c r="D44" s="4" t="s">
        <v>600</v>
      </c>
      <c r="E44" s="4" t="s">
        <v>643</v>
      </c>
      <c r="F44" s="4" t="s">
        <v>658</v>
      </c>
      <c r="G44" s="4" t="s">
        <v>634</v>
      </c>
      <c r="J44" s="4">
        <v>0</v>
      </c>
      <c r="K44" s="4">
        <v>0</v>
      </c>
      <c r="L44" s="4">
        <v>0</v>
      </c>
      <c r="M44" s="4" t="s">
        <v>581</v>
      </c>
    </row>
    <row r="45" spans="1:13">
      <c r="A45" s="4" t="s">
        <v>35</v>
      </c>
      <c r="B45" s="4" t="s">
        <v>575</v>
      </c>
      <c r="C45" s="4" t="s">
        <v>586</v>
      </c>
      <c r="D45" s="4" t="s">
        <v>600</v>
      </c>
      <c r="E45" s="4" t="s">
        <v>588</v>
      </c>
      <c r="F45" s="4" t="s">
        <v>658</v>
      </c>
      <c r="G45" s="4" t="s">
        <v>580</v>
      </c>
      <c r="J45" s="4">
        <v>0</v>
      </c>
      <c r="K45" s="4">
        <v>0</v>
      </c>
      <c r="L45" s="4">
        <v>0</v>
      </c>
      <c r="M45" s="4" t="s">
        <v>581</v>
      </c>
    </row>
    <row r="46" spans="1:13">
      <c r="A46" s="4" t="s">
        <v>35</v>
      </c>
      <c r="B46" s="4" t="s">
        <v>575</v>
      </c>
      <c r="C46" s="4" t="s">
        <v>591</v>
      </c>
      <c r="D46" s="4" t="s">
        <v>620</v>
      </c>
      <c r="E46" s="4" t="s">
        <v>597</v>
      </c>
      <c r="F46" s="4" t="s">
        <v>629</v>
      </c>
      <c r="G46" s="4" t="s">
        <v>580</v>
      </c>
      <c r="J46" s="4">
        <v>0</v>
      </c>
      <c r="K46" s="4">
        <v>0</v>
      </c>
      <c r="L46" s="4">
        <v>0</v>
      </c>
      <c r="M46" s="4" t="s">
        <v>581</v>
      </c>
    </row>
    <row r="47" spans="1:13">
      <c r="A47" s="4" t="s">
        <v>35</v>
      </c>
      <c r="B47" s="4" t="s">
        <v>575</v>
      </c>
      <c r="C47" s="4" t="s">
        <v>595</v>
      </c>
      <c r="D47" s="4" t="s">
        <v>620</v>
      </c>
      <c r="E47" s="4" t="s">
        <v>628</v>
      </c>
      <c r="F47" s="4" t="s">
        <v>659</v>
      </c>
      <c r="G47" s="4" t="s">
        <v>634</v>
      </c>
      <c r="J47" s="4">
        <v>0</v>
      </c>
      <c r="K47" s="4">
        <v>0</v>
      </c>
      <c r="L47" s="4">
        <v>0</v>
      </c>
      <c r="M47" s="4" t="s">
        <v>581</v>
      </c>
    </row>
    <row r="48" spans="1:13">
      <c r="A48" s="4" t="s">
        <v>35</v>
      </c>
      <c r="B48" s="4" t="s">
        <v>575</v>
      </c>
      <c r="C48" s="4" t="s">
        <v>599</v>
      </c>
      <c r="D48" s="4" t="s">
        <v>600</v>
      </c>
      <c r="E48" s="4" t="s">
        <v>597</v>
      </c>
      <c r="F48" s="4" t="s">
        <v>640</v>
      </c>
      <c r="G48" s="4" t="s">
        <v>634</v>
      </c>
      <c r="J48" s="4">
        <v>0</v>
      </c>
      <c r="K48" s="4">
        <v>0</v>
      </c>
      <c r="L48" s="4">
        <v>0</v>
      </c>
      <c r="M48" s="4" t="s">
        <v>581</v>
      </c>
    </row>
    <row r="49" spans="1:13">
      <c r="A49" s="4" t="s">
        <v>35</v>
      </c>
      <c r="B49" s="4" t="s">
        <v>575</v>
      </c>
      <c r="C49" s="4" t="s">
        <v>603</v>
      </c>
      <c r="D49" s="4" t="s">
        <v>620</v>
      </c>
      <c r="E49" s="4" t="s">
        <v>628</v>
      </c>
      <c r="F49" s="4" t="s">
        <v>598</v>
      </c>
      <c r="G49" s="4" t="s">
        <v>580</v>
      </c>
      <c r="J49" s="4">
        <v>0</v>
      </c>
      <c r="K49" s="4">
        <v>0</v>
      </c>
      <c r="L49" s="4">
        <v>0</v>
      </c>
      <c r="M49" s="4" t="s">
        <v>581</v>
      </c>
    </row>
    <row r="50" spans="1:13">
      <c r="A50" s="4" t="s">
        <v>35</v>
      </c>
      <c r="B50" s="4" t="s">
        <v>575</v>
      </c>
      <c r="C50" s="4" t="s">
        <v>605</v>
      </c>
      <c r="D50" s="4" t="s">
        <v>620</v>
      </c>
      <c r="E50" s="4" t="s">
        <v>597</v>
      </c>
      <c r="F50" s="4" t="s">
        <v>641</v>
      </c>
      <c r="G50" s="4" t="s">
        <v>634</v>
      </c>
      <c r="J50" s="4">
        <v>0</v>
      </c>
      <c r="K50" s="4">
        <v>0</v>
      </c>
      <c r="L50" s="4">
        <v>0</v>
      </c>
      <c r="M50" s="4" t="s">
        <v>581</v>
      </c>
    </row>
    <row r="51" spans="1:13">
      <c r="A51" s="4" t="s">
        <v>35</v>
      </c>
      <c r="B51" s="4" t="s">
        <v>575</v>
      </c>
      <c r="C51" s="4" t="s">
        <v>608</v>
      </c>
      <c r="D51" s="4" t="s">
        <v>620</v>
      </c>
      <c r="E51" s="4" t="s">
        <v>628</v>
      </c>
      <c r="F51" s="4" t="s">
        <v>640</v>
      </c>
      <c r="G51" s="4" t="s">
        <v>634</v>
      </c>
      <c r="J51" s="4">
        <v>0</v>
      </c>
      <c r="K51" s="4">
        <v>0</v>
      </c>
      <c r="L51" s="4">
        <v>0</v>
      </c>
      <c r="M51" s="4" t="s">
        <v>581</v>
      </c>
    </row>
    <row r="52" spans="1:13">
      <c r="A52" s="4" t="s">
        <v>35</v>
      </c>
      <c r="B52" s="4" t="s">
        <v>575</v>
      </c>
      <c r="C52" s="4" t="s">
        <v>610</v>
      </c>
      <c r="D52" s="4" t="s">
        <v>660</v>
      </c>
      <c r="E52" s="4" t="s">
        <v>593</v>
      </c>
      <c r="F52" s="4" t="s">
        <v>646</v>
      </c>
      <c r="G52" s="4" t="s">
        <v>634</v>
      </c>
      <c r="J52" s="4">
        <v>0</v>
      </c>
      <c r="K52" s="4">
        <v>0</v>
      </c>
      <c r="L52" s="4">
        <v>0</v>
      </c>
      <c r="M52" s="4" t="s">
        <v>581</v>
      </c>
    </row>
    <row r="53" spans="1:13">
      <c r="A53" s="4" t="s">
        <v>35</v>
      </c>
      <c r="B53" s="4" t="s">
        <v>575</v>
      </c>
      <c r="C53" s="4" t="s">
        <v>612</v>
      </c>
      <c r="D53" s="4" t="s">
        <v>611</v>
      </c>
      <c r="E53" s="4" t="s">
        <v>661</v>
      </c>
      <c r="F53" s="4" t="s">
        <v>624</v>
      </c>
      <c r="G53" s="4" t="s">
        <v>662</v>
      </c>
      <c r="J53" s="4">
        <v>0</v>
      </c>
      <c r="K53" s="4">
        <v>0</v>
      </c>
      <c r="L53" s="4">
        <v>0</v>
      </c>
      <c r="M53" s="4" t="s">
        <v>581</v>
      </c>
    </row>
    <row r="54" spans="1:13">
      <c r="A54" s="4" t="s">
        <v>35</v>
      </c>
      <c r="B54" s="4" t="s">
        <v>575</v>
      </c>
      <c r="C54" s="4" t="s">
        <v>615</v>
      </c>
      <c r="D54" s="4" t="s">
        <v>660</v>
      </c>
      <c r="E54" s="4" t="s">
        <v>651</v>
      </c>
      <c r="F54" s="4" t="s">
        <v>609</v>
      </c>
      <c r="G54" s="4" t="s">
        <v>634</v>
      </c>
      <c r="J54" s="4">
        <v>0</v>
      </c>
      <c r="K54" s="4">
        <v>0</v>
      </c>
      <c r="L54" s="4">
        <v>0</v>
      </c>
      <c r="M54" s="4" t="s">
        <v>581</v>
      </c>
    </row>
    <row r="55" spans="1:13">
      <c r="A55" s="4" t="s">
        <v>35</v>
      </c>
      <c r="B55" s="4" t="s">
        <v>575</v>
      </c>
      <c r="C55" s="4" t="s">
        <v>617</v>
      </c>
      <c r="D55" s="4" t="s">
        <v>642</v>
      </c>
      <c r="E55" s="4" t="s">
        <v>583</v>
      </c>
      <c r="F55" s="4" t="s">
        <v>663</v>
      </c>
      <c r="G55" s="4" t="s">
        <v>602</v>
      </c>
      <c r="J55" s="4">
        <v>0</v>
      </c>
      <c r="K55" s="4">
        <v>0</v>
      </c>
      <c r="L55" s="4">
        <v>0</v>
      </c>
      <c r="M55" s="4" t="s">
        <v>581</v>
      </c>
    </row>
    <row r="56" spans="1:13">
      <c r="A56" s="4" t="s">
        <v>35</v>
      </c>
      <c r="B56" s="4" t="s">
        <v>575</v>
      </c>
      <c r="C56" s="4" t="s">
        <v>619</v>
      </c>
      <c r="D56" s="4" t="s">
        <v>577</v>
      </c>
      <c r="E56" s="4" t="s">
        <v>628</v>
      </c>
      <c r="F56" s="4" t="s">
        <v>640</v>
      </c>
      <c r="G56" s="4" t="s">
        <v>634</v>
      </c>
      <c r="J56" s="4">
        <v>0</v>
      </c>
      <c r="K56" s="4">
        <v>0</v>
      </c>
      <c r="L56" s="4">
        <v>0</v>
      </c>
      <c r="M56" s="4" t="s">
        <v>581</v>
      </c>
    </row>
    <row r="57" spans="1:13">
      <c r="A57" s="4" t="s">
        <v>35</v>
      </c>
      <c r="B57" s="4" t="s">
        <v>575</v>
      </c>
      <c r="C57" s="4" t="s">
        <v>621</v>
      </c>
      <c r="D57" s="4" t="s">
        <v>592</v>
      </c>
      <c r="E57" s="4" t="s">
        <v>649</v>
      </c>
      <c r="F57" s="4" t="s">
        <v>664</v>
      </c>
      <c r="G57" s="4" t="s">
        <v>665</v>
      </c>
      <c r="J57" s="4">
        <v>0</v>
      </c>
      <c r="K57" s="4">
        <v>0</v>
      </c>
      <c r="L57" s="4">
        <v>0</v>
      </c>
      <c r="M57" s="4" t="s">
        <v>581</v>
      </c>
    </row>
    <row r="58" spans="1:13">
      <c r="A58" s="4" t="s">
        <v>35</v>
      </c>
      <c r="B58" s="4" t="s">
        <v>575</v>
      </c>
      <c r="C58" s="4" t="s">
        <v>623</v>
      </c>
      <c r="D58" s="4" t="s">
        <v>660</v>
      </c>
      <c r="E58" s="4" t="s">
        <v>593</v>
      </c>
      <c r="F58" s="4" t="s">
        <v>584</v>
      </c>
      <c r="G58" s="4" t="s">
        <v>634</v>
      </c>
      <c r="J58" s="4">
        <v>0</v>
      </c>
      <c r="K58" s="4">
        <v>0</v>
      </c>
      <c r="L58" s="4">
        <v>0</v>
      </c>
      <c r="M58" s="4" t="s">
        <v>581</v>
      </c>
    </row>
    <row r="59" spans="1:13">
      <c r="A59" s="4" t="s">
        <v>35</v>
      </c>
      <c r="B59" s="4" t="s">
        <v>575</v>
      </c>
      <c r="C59" s="4" t="s">
        <v>625</v>
      </c>
      <c r="D59" s="4" t="s">
        <v>600</v>
      </c>
      <c r="E59" s="4" t="s">
        <v>643</v>
      </c>
      <c r="F59" s="4" t="s">
        <v>601</v>
      </c>
      <c r="G59" s="4" t="s">
        <v>590</v>
      </c>
      <c r="J59" s="4">
        <v>0</v>
      </c>
      <c r="K59" s="4">
        <v>0</v>
      </c>
      <c r="L59" s="4">
        <v>0</v>
      </c>
      <c r="M59" s="4" t="s">
        <v>581</v>
      </c>
    </row>
    <row r="60" spans="1:13">
      <c r="A60" s="4" t="s">
        <v>35</v>
      </c>
      <c r="B60" s="4" t="s">
        <v>575</v>
      </c>
      <c r="C60" s="4" t="s">
        <v>627</v>
      </c>
      <c r="D60" s="4" t="s">
        <v>600</v>
      </c>
      <c r="E60" s="4" t="s">
        <v>666</v>
      </c>
      <c r="F60" s="4" t="s">
        <v>609</v>
      </c>
      <c r="G60" s="4" t="s">
        <v>602</v>
      </c>
      <c r="J60" s="4">
        <v>0</v>
      </c>
      <c r="K60" s="4">
        <v>0</v>
      </c>
      <c r="L60" s="4">
        <v>0</v>
      </c>
      <c r="M60" s="4" t="s">
        <v>581</v>
      </c>
    </row>
    <row r="61" spans="1:13">
      <c r="A61" s="4" t="s">
        <v>35</v>
      </c>
      <c r="B61" s="4" t="s">
        <v>575</v>
      </c>
      <c r="C61" s="4" t="s">
        <v>654</v>
      </c>
      <c r="D61" s="4" t="s">
        <v>606</v>
      </c>
      <c r="E61" s="4" t="s">
        <v>583</v>
      </c>
      <c r="F61" s="4" t="s">
        <v>583</v>
      </c>
      <c r="G61" s="4" t="s">
        <v>667</v>
      </c>
      <c r="J61" s="4">
        <v>0</v>
      </c>
      <c r="K61" s="4">
        <v>0</v>
      </c>
      <c r="L61" s="4">
        <v>0</v>
      </c>
      <c r="M61" s="4" t="s">
        <v>581</v>
      </c>
    </row>
    <row r="62" spans="1:13">
      <c r="A62" s="4" t="s">
        <v>40</v>
      </c>
      <c r="B62" s="4" t="s">
        <v>575</v>
      </c>
      <c r="C62" s="4" t="s">
        <v>576</v>
      </c>
      <c r="D62" s="4" t="s">
        <v>636</v>
      </c>
      <c r="E62" s="4" t="s">
        <v>583</v>
      </c>
      <c r="F62" s="4" t="s">
        <v>622</v>
      </c>
      <c r="G62" s="4" t="s">
        <v>585</v>
      </c>
      <c r="J62" s="4">
        <v>0</v>
      </c>
      <c r="K62" s="4">
        <v>0</v>
      </c>
      <c r="L62" s="4">
        <v>0</v>
      </c>
      <c r="M62" s="4" t="s">
        <v>581</v>
      </c>
    </row>
    <row r="63" spans="1:13">
      <c r="A63" s="4" t="s">
        <v>40</v>
      </c>
      <c r="B63" s="4" t="s">
        <v>575</v>
      </c>
      <c r="C63" s="4" t="s">
        <v>582</v>
      </c>
      <c r="D63" s="4" t="s">
        <v>636</v>
      </c>
      <c r="E63" s="4" t="s">
        <v>613</v>
      </c>
      <c r="F63" s="4" t="s">
        <v>633</v>
      </c>
      <c r="G63" s="4" t="s">
        <v>634</v>
      </c>
      <c r="J63" s="4">
        <v>0</v>
      </c>
      <c r="K63" s="4">
        <v>0</v>
      </c>
      <c r="L63" s="4">
        <v>0</v>
      </c>
      <c r="M63" s="4" t="s">
        <v>581</v>
      </c>
    </row>
    <row r="64" spans="1:13">
      <c r="A64" s="4" t="s">
        <v>40</v>
      </c>
      <c r="B64" s="4" t="s">
        <v>575</v>
      </c>
      <c r="C64" s="4" t="s">
        <v>586</v>
      </c>
      <c r="D64" s="4" t="s">
        <v>638</v>
      </c>
      <c r="E64" s="4" t="s">
        <v>588</v>
      </c>
      <c r="F64" s="4" t="s">
        <v>637</v>
      </c>
      <c r="G64" s="4" t="s">
        <v>580</v>
      </c>
      <c r="J64" s="4">
        <v>0</v>
      </c>
      <c r="K64" s="4">
        <v>0</v>
      </c>
      <c r="L64" s="4">
        <v>0</v>
      </c>
      <c r="M64" s="4" t="s">
        <v>581</v>
      </c>
    </row>
    <row r="65" spans="1:13">
      <c r="A65" s="4" t="s">
        <v>40</v>
      </c>
      <c r="B65" s="4" t="s">
        <v>575</v>
      </c>
      <c r="C65" s="4" t="s">
        <v>591</v>
      </c>
      <c r="D65" s="4" t="s">
        <v>626</v>
      </c>
      <c r="E65" s="4" t="s">
        <v>649</v>
      </c>
      <c r="F65" s="4" t="s">
        <v>579</v>
      </c>
      <c r="G65" s="4" t="s">
        <v>580</v>
      </c>
      <c r="J65" s="4">
        <v>0</v>
      </c>
      <c r="K65" s="4">
        <v>0</v>
      </c>
      <c r="L65" s="4">
        <v>0</v>
      </c>
      <c r="M65" s="4" t="s">
        <v>581</v>
      </c>
    </row>
    <row r="66" spans="1:13">
      <c r="A66" s="4" t="s">
        <v>40</v>
      </c>
      <c r="B66" s="4" t="s">
        <v>575</v>
      </c>
      <c r="C66" s="4" t="s">
        <v>595</v>
      </c>
      <c r="D66" s="4" t="s">
        <v>636</v>
      </c>
      <c r="E66" s="4" t="s">
        <v>597</v>
      </c>
      <c r="F66" s="4" t="s">
        <v>584</v>
      </c>
      <c r="G66" s="4" t="s">
        <v>634</v>
      </c>
      <c r="J66" s="4">
        <v>0</v>
      </c>
      <c r="K66" s="4">
        <v>0</v>
      </c>
      <c r="L66" s="4">
        <v>0</v>
      </c>
      <c r="M66" s="4" t="s">
        <v>581</v>
      </c>
    </row>
    <row r="67" spans="1:13">
      <c r="A67" s="4" t="s">
        <v>40</v>
      </c>
      <c r="B67" s="4" t="s">
        <v>575</v>
      </c>
      <c r="C67" s="4" t="s">
        <v>599</v>
      </c>
      <c r="D67" s="4" t="s">
        <v>626</v>
      </c>
      <c r="E67" s="4" t="s">
        <v>597</v>
      </c>
      <c r="F67" s="4" t="s">
        <v>640</v>
      </c>
      <c r="G67" s="4" t="s">
        <v>580</v>
      </c>
      <c r="J67" s="4">
        <v>0</v>
      </c>
      <c r="K67" s="4">
        <v>0</v>
      </c>
      <c r="L67" s="4">
        <v>0</v>
      </c>
      <c r="M67" s="4" t="s">
        <v>581</v>
      </c>
    </row>
    <row r="68" spans="1:13">
      <c r="A68" s="4" t="s">
        <v>40</v>
      </c>
      <c r="B68" s="4" t="s">
        <v>575</v>
      </c>
      <c r="C68" s="4" t="s">
        <v>603</v>
      </c>
      <c r="D68" s="4" t="s">
        <v>626</v>
      </c>
      <c r="E68" s="4" t="s">
        <v>635</v>
      </c>
      <c r="F68" s="4" t="s">
        <v>624</v>
      </c>
      <c r="G68" s="4" t="s">
        <v>634</v>
      </c>
      <c r="J68" s="4">
        <v>0</v>
      </c>
      <c r="K68" s="4">
        <v>0</v>
      </c>
      <c r="L68" s="4">
        <v>0</v>
      </c>
      <c r="M68" s="4" t="s">
        <v>581</v>
      </c>
    </row>
    <row r="69" spans="1:13">
      <c r="A69" s="4" t="s">
        <v>40</v>
      </c>
      <c r="B69" s="4" t="s">
        <v>575</v>
      </c>
      <c r="C69" s="4" t="s">
        <v>605</v>
      </c>
      <c r="D69" s="4" t="s">
        <v>626</v>
      </c>
      <c r="E69" s="4" t="s">
        <v>578</v>
      </c>
      <c r="F69" s="4" t="s">
        <v>641</v>
      </c>
      <c r="G69" s="4" t="s">
        <v>580</v>
      </c>
      <c r="J69" s="4">
        <v>0</v>
      </c>
      <c r="K69" s="4">
        <v>0</v>
      </c>
      <c r="L69" s="4">
        <v>0</v>
      </c>
      <c r="M69" s="4" t="s">
        <v>581</v>
      </c>
    </row>
    <row r="70" spans="1:13">
      <c r="A70" s="4" t="s">
        <v>40</v>
      </c>
      <c r="B70" s="4" t="s">
        <v>575</v>
      </c>
      <c r="C70" s="4" t="s">
        <v>608</v>
      </c>
      <c r="D70" s="4" t="s">
        <v>642</v>
      </c>
      <c r="E70" s="4" t="s">
        <v>578</v>
      </c>
      <c r="F70" s="4" t="s">
        <v>639</v>
      </c>
      <c r="G70" s="4" t="s">
        <v>634</v>
      </c>
      <c r="J70" s="4">
        <v>0</v>
      </c>
      <c r="K70" s="4">
        <v>0</v>
      </c>
      <c r="L70" s="4">
        <v>0</v>
      </c>
      <c r="M70" s="4" t="s">
        <v>581</v>
      </c>
    </row>
    <row r="71" spans="1:13">
      <c r="A71" s="4" t="s">
        <v>40</v>
      </c>
      <c r="B71" s="4" t="s">
        <v>575</v>
      </c>
      <c r="C71" s="4" t="s">
        <v>610</v>
      </c>
      <c r="D71" s="4" t="s">
        <v>642</v>
      </c>
      <c r="E71" s="4" t="s">
        <v>651</v>
      </c>
      <c r="F71" s="4" t="s">
        <v>639</v>
      </c>
      <c r="G71" s="4" t="s">
        <v>668</v>
      </c>
      <c r="J71" s="4">
        <v>0</v>
      </c>
      <c r="K71" s="4">
        <v>0</v>
      </c>
      <c r="L71" s="4">
        <v>0</v>
      </c>
      <c r="M71" s="4" t="s">
        <v>581</v>
      </c>
    </row>
    <row r="72" spans="1:13">
      <c r="A72" s="4" t="s">
        <v>40</v>
      </c>
      <c r="B72" s="4" t="s">
        <v>575</v>
      </c>
      <c r="C72" s="4" t="s">
        <v>617</v>
      </c>
      <c r="D72" s="4" t="s">
        <v>636</v>
      </c>
      <c r="E72" s="4" t="s">
        <v>649</v>
      </c>
      <c r="F72" s="4" t="s">
        <v>633</v>
      </c>
      <c r="G72" s="4" t="s">
        <v>634</v>
      </c>
      <c r="J72" s="4">
        <v>0</v>
      </c>
      <c r="K72" s="4">
        <v>0</v>
      </c>
      <c r="L72" s="4">
        <v>0</v>
      </c>
      <c r="M72" s="4" t="s">
        <v>581</v>
      </c>
    </row>
    <row r="73" spans="1:13">
      <c r="A73" s="4" t="s">
        <v>40</v>
      </c>
      <c r="B73" s="4" t="s">
        <v>575</v>
      </c>
      <c r="C73" s="4" t="s">
        <v>619</v>
      </c>
      <c r="D73" s="4" t="s">
        <v>642</v>
      </c>
      <c r="E73" s="4" t="s">
        <v>578</v>
      </c>
      <c r="F73" s="4" t="s">
        <v>653</v>
      </c>
      <c r="G73" s="4"/>
      <c r="J73" s="4">
        <v>0</v>
      </c>
      <c r="K73" s="4">
        <v>0</v>
      </c>
      <c r="L73" s="4">
        <v>0</v>
      </c>
      <c r="M73" s="4" t="s">
        <v>581</v>
      </c>
    </row>
    <row r="74" spans="1:13">
      <c r="A74" s="4" t="s">
        <v>40</v>
      </c>
      <c r="B74" s="4" t="s">
        <v>575</v>
      </c>
      <c r="C74" s="4" t="s">
        <v>621</v>
      </c>
      <c r="D74" s="4" t="s">
        <v>642</v>
      </c>
      <c r="E74" s="4" t="s">
        <v>651</v>
      </c>
      <c r="F74" s="4" t="s">
        <v>669</v>
      </c>
      <c r="G74" s="4" t="s">
        <v>580</v>
      </c>
      <c r="J74" s="4">
        <v>0</v>
      </c>
      <c r="K74" s="4">
        <v>0</v>
      </c>
      <c r="L74" s="4">
        <v>0</v>
      </c>
      <c r="M74" s="4" t="s">
        <v>670</v>
      </c>
    </row>
    <row r="75" spans="1:13">
      <c r="A75" s="4" t="s">
        <v>40</v>
      </c>
      <c r="B75" s="4" t="s">
        <v>575</v>
      </c>
      <c r="C75" s="4" t="s">
        <v>623</v>
      </c>
      <c r="D75" s="4" t="s">
        <v>648</v>
      </c>
      <c r="E75" s="4" t="s">
        <v>671</v>
      </c>
      <c r="F75" s="4" t="s">
        <v>646</v>
      </c>
      <c r="G75" s="4" t="s">
        <v>580</v>
      </c>
      <c r="J75" s="4">
        <v>0</v>
      </c>
      <c r="K75" s="4">
        <v>0</v>
      </c>
      <c r="L75" s="4">
        <v>0</v>
      </c>
      <c r="M75" s="4" t="s">
        <v>581</v>
      </c>
    </row>
    <row r="76" spans="1:13">
      <c r="A76" s="4" t="s">
        <v>40</v>
      </c>
      <c r="B76" s="4" t="s">
        <v>575</v>
      </c>
      <c r="C76" s="4" t="s">
        <v>625</v>
      </c>
      <c r="D76" s="4" t="s">
        <v>642</v>
      </c>
      <c r="E76" s="4" t="s">
        <v>583</v>
      </c>
      <c r="F76" s="4" t="s">
        <v>624</v>
      </c>
      <c r="G76" s="4" t="s">
        <v>602</v>
      </c>
      <c r="J76" s="4">
        <v>0</v>
      </c>
      <c r="K76" s="4">
        <v>0</v>
      </c>
      <c r="L76" s="4">
        <v>0</v>
      </c>
      <c r="M76" s="4" t="s">
        <v>581</v>
      </c>
    </row>
    <row r="77" spans="1:13">
      <c r="A77" s="4" t="s">
        <v>40</v>
      </c>
      <c r="B77" s="4" t="s">
        <v>575</v>
      </c>
      <c r="C77" s="4" t="s">
        <v>627</v>
      </c>
      <c r="D77" s="4" t="s">
        <v>626</v>
      </c>
      <c r="E77" s="4" t="s">
        <v>628</v>
      </c>
      <c r="F77" s="4" t="s">
        <v>640</v>
      </c>
      <c r="G77" s="4" t="s">
        <v>580</v>
      </c>
      <c r="J77" s="4">
        <v>0</v>
      </c>
      <c r="K77" s="4">
        <v>0</v>
      </c>
      <c r="L77" s="4">
        <v>0</v>
      </c>
      <c r="M77" s="4" t="s">
        <v>581</v>
      </c>
    </row>
    <row r="78" spans="1:13">
      <c r="A78" s="4" t="s">
        <v>40</v>
      </c>
      <c r="B78" s="4" t="s">
        <v>575</v>
      </c>
      <c r="C78" s="4" t="s">
        <v>652</v>
      </c>
      <c r="D78" s="4" t="s">
        <v>636</v>
      </c>
      <c r="E78" s="4" t="s">
        <v>643</v>
      </c>
      <c r="F78" s="4" t="s">
        <v>657</v>
      </c>
      <c r="G78" s="4" t="s">
        <v>634</v>
      </c>
      <c r="J78" s="4">
        <v>0</v>
      </c>
      <c r="K78" s="4">
        <v>0</v>
      </c>
      <c r="L78" s="4">
        <v>0</v>
      </c>
      <c r="M78" s="4" t="s">
        <v>581</v>
      </c>
    </row>
  </sheetData>
  <mergeCells count="12">
    <mergeCell ref="A1:M1"/>
    <mergeCell ref="A2:M2"/>
    <mergeCell ref="D3:E3"/>
    <mergeCell ref="F3:G3"/>
    <mergeCell ref="H3:I3"/>
    <mergeCell ref="A3:A4"/>
    <mergeCell ref="B3:B4"/>
    <mergeCell ref="C3:C4"/>
    <mergeCell ref="J3:J4"/>
    <mergeCell ref="K3:K4"/>
    <mergeCell ref="L3:L4"/>
    <mergeCell ref="M3:M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:N1"/>
    </sheetView>
  </sheetViews>
  <sheetFormatPr defaultColWidth="9" defaultRowHeight="13.5" outlineLevelRow="7"/>
  <sheetData>
    <row r="1" spans="1:14">
      <c r="A1" s="3" t="s">
        <v>672</v>
      </c>
      <c r="B1" s="3" t="s">
        <v>673</v>
      </c>
      <c r="C1" s="3" t="s">
        <v>673</v>
      </c>
      <c r="D1" s="3" t="s">
        <v>673</v>
      </c>
      <c r="E1" s="3" t="s">
        <v>673</v>
      </c>
      <c r="F1" s="3" t="s">
        <v>673</v>
      </c>
      <c r="G1" s="3" t="s">
        <v>673</v>
      </c>
      <c r="H1" s="3" t="s">
        <v>673</v>
      </c>
      <c r="I1" s="3" t="s">
        <v>673</v>
      </c>
      <c r="J1" s="3" t="s">
        <v>673</v>
      </c>
      <c r="K1" s="3" t="s">
        <v>673</v>
      </c>
      <c r="L1" s="3" t="s">
        <v>673</v>
      </c>
      <c r="M1" s="3" t="s">
        <v>673</v>
      </c>
      <c r="N1" s="3" t="s">
        <v>673</v>
      </c>
    </row>
    <row r="2" spans="1:14">
      <c r="A2" s="3" t="s">
        <v>452</v>
      </c>
      <c r="B2" s="3" t="s">
        <v>563</v>
      </c>
      <c r="C2" s="3" t="s">
        <v>563</v>
      </c>
      <c r="D2" s="3" t="s">
        <v>563</v>
      </c>
      <c r="E2" s="3" t="s">
        <v>563</v>
      </c>
      <c r="F2" s="3" t="s">
        <v>563</v>
      </c>
      <c r="G2" s="3" t="s">
        <v>563</v>
      </c>
      <c r="H2" s="3" t="s">
        <v>563</v>
      </c>
      <c r="I2" s="3" t="s">
        <v>563</v>
      </c>
      <c r="J2" s="3" t="s">
        <v>563</v>
      </c>
      <c r="K2" s="3" t="s">
        <v>563</v>
      </c>
      <c r="L2" s="3" t="s">
        <v>563</v>
      </c>
      <c r="M2" s="3" t="s">
        <v>563</v>
      </c>
      <c r="N2" s="3" t="s">
        <v>563</v>
      </c>
    </row>
    <row r="3" spans="1:14">
      <c r="A3" s="3" t="s">
        <v>2</v>
      </c>
      <c r="B3" s="3" t="s">
        <v>564</v>
      </c>
      <c r="C3" s="3" t="s">
        <v>674</v>
      </c>
      <c r="D3" s="3" t="s">
        <v>674</v>
      </c>
      <c r="E3" s="3" t="s">
        <v>675</v>
      </c>
      <c r="F3" s="3" t="s">
        <v>675</v>
      </c>
      <c r="G3" s="3" t="s">
        <v>676</v>
      </c>
      <c r="H3" s="3" t="s">
        <v>676</v>
      </c>
      <c r="I3" s="3" t="s">
        <v>677</v>
      </c>
      <c r="J3" s="3" t="s">
        <v>677</v>
      </c>
      <c r="K3" s="3" t="s">
        <v>678</v>
      </c>
      <c r="L3" s="3" t="s">
        <v>679</v>
      </c>
      <c r="M3" s="3" t="s">
        <v>680</v>
      </c>
      <c r="N3" s="3" t="s">
        <v>681</v>
      </c>
    </row>
    <row r="4" ht="22.5" spans="1:14">
      <c r="A4" s="3" t="s">
        <v>2</v>
      </c>
      <c r="B4" s="3" t="s">
        <v>564</v>
      </c>
      <c r="C4" s="3" t="s">
        <v>682</v>
      </c>
      <c r="D4" s="3" t="s">
        <v>683</v>
      </c>
      <c r="E4" s="3" t="s">
        <v>684</v>
      </c>
      <c r="F4" s="3" t="s">
        <v>685</v>
      </c>
      <c r="G4" s="3" t="s">
        <v>684</v>
      </c>
      <c r="H4" s="3" t="s">
        <v>685</v>
      </c>
      <c r="I4" s="3" t="s">
        <v>686</v>
      </c>
      <c r="J4" s="3" t="s">
        <v>687</v>
      </c>
      <c r="K4" s="3" t="s">
        <v>678</v>
      </c>
      <c r="L4" s="3" t="s">
        <v>679</v>
      </c>
      <c r="M4" s="3" t="s">
        <v>680</v>
      </c>
      <c r="N4" s="3" t="s">
        <v>681</v>
      </c>
    </row>
    <row r="5" spans="1:14">
      <c r="A5" s="4" t="s">
        <v>25</v>
      </c>
      <c r="B5" s="4" t="s">
        <v>575</v>
      </c>
      <c r="E5" s="4">
        <v>0</v>
      </c>
      <c r="F5" s="4">
        <v>0</v>
      </c>
      <c r="G5" s="4">
        <v>0</v>
      </c>
      <c r="H5" s="4">
        <v>0</v>
      </c>
      <c r="N5" s="4" t="s">
        <v>688</v>
      </c>
    </row>
    <row r="6" spans="1:8">
      <c r="A6" s="4" t="s">
        <v>31</v>
      </c>
      <c r="B6" s="4" t="s">
        <v>575</v>
      </c>
      <c r="E6" s="4">
        <v>0</v>
      </c>
      <c r="F6" s="4">
        <v>0</v>
      </c>
      <c r="G6" s="4">
        <v>0</v>
      </c>
      <c r="H6" s="4">
        <v>0</v>
      </c>
    </row>
    <row r="7" spans="1:14">
      <c r="A7" s="4" t="s">
        <v>35</v>
      </c>
      <c r="B7" s="4" t="s">
        <v>575</v>
      </c>
      <c r="E7" s="4">
        <v>0</v>
      </c>
      <c r="F7" s="4">
        <v>0</v>
      </c>
      <c r="G7" s="4">
        <v>0</v>
      </c>
      <c r="H7" s="4">
        <v>0</v>
      </c>
      <c r="N7" s="4" t="s">
        <v>689</v>
      </c>
    </row>
    <row r="8" spans="1:14">
      <c r="A8" s="4" t="s">
        <v>40</v>
      </c>
      <c r="B8" s="4" t="s">
        <v>575</v>
      </c>
      <c r="E8" s="4">
        <v>0</v>
      </c>
      <c r="F8" s="4">
        <v>0</v>
      </c>
      <c r="G8" s="4">
        <v>0</v>
      </c>
      <c r="H8" s="4">
        <v>0</v>
      </c>
      <c r="N8" s="4" t="s">
        <v>690</v>
      </c>
    </row>
  </sheetData>
  <mergeCells count="12">
    <mergeCell ref="A1:N1"/>
    <mergeCell ref="A2:N2"/>
    <mergeCell ref="C3:D3"/>
    <mergeCell ref="E3:F3"/>
    <mergeCell ref="G3:H3"/>
    <mergeCell ref="I3:J3"/>
    <mergeCell ref="A3:A4"/>
    <mergeCell ref="B3:B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workbookViewId="0">
      <selection activeCell="G14" sqref="G14"/>
    </sheetView>
  </sheetViews>
  <sheetFormatPr defaultColWidth="9" defaultRowHeight="13.5" outlineLevelRow="4"/>
  <sheetData>
    <row r="1" spans="1:13">
      <c r="A1" s="1" t="s">
        <v>691</v>
      </c>
      <c r="B1" s="1" t="s">
        <v>692</v>
      </c>
      <c r="C1" s="1" t="s">
        <v>693</v>
      </c>
      <c r="D1" s="1" t="s">
        <v>15</v>
      </c>
      <c r="E1" s="1" t="s">
        <v>16</v>
      </c>
      <c r="F1" s="1" t="s">
        <v>21</v>
      </c>
      <c r="G1" s="1" t="s">
        <v>24</v>
      </c>
      <c r="H1" s="1" t="s">
        <v>13</v>
      </c>
      <c r="I1" s="1" t="s">
        <v>694</v>
      </c>
      <c r="M1" s="1" t="s">
        <v>695</v>
      </c>
    </row>
    <row r="2" spans="1:13">
      <c r="A2" s="2" t="s">
        <v>25</v>
      </c>
      <c r="B2" s="1">
        <v>20</v>
      </c>
      <c r="C2" s="1">
        <v>120</v>
      </c>
      <c r="D2" s="1"/>
      <c r="E2" s="1">
        <v>10</v>
      </c>
      <c r="F2" s="1">
        <v>481.87</v>
      </c>
      <c r="H2" s="1">
        <f>IF('2023-04如皋法院'!D3/B2&gt;=0.9,350,M2)</f>
        <v>350</v>
      </c>
      <c r="I2" s="1">
        <f>IF(B2/'2023-04如皋法院'!D3&gt;=0.9,70,0)</f>
        <v>70</v>
      </c>
      <c r="M2" s="1">
        <f>350/B2*'2023-04如皋法院'!D3</f>
        <v>315</v>
      </c>
    </row>
    <row r="3" spans="1:6">
      <c r="A3" s="2" t="s">
        <v>31</v>
      </c>
      <c r="B3" s="1">
        <v>20</v>
      </c>
      <c r="C3" s="1"/>
      <c r="D3" s="1">
        <v>100</v>
      </c>
      <c r="E3" s="1">
        <v>10</v>
      </c>
      <c r="F3" s="1">
        <v>481.87</v>
      </c>
    </row>
    <row r="4" spans="1:6">
      <c r="A4" s="2" t="s">
        <v>35</v>
      </c>
      <c r="B4" s="1">
        <v>20</v>
      </c>
      <c r="C4" s="1"/>
      <c r="D4" s="1">
        <v>100</v>
      </c>
      <c r="E4" s="1">
        <v>10</v>
      </c>
      <c r="F4" s="1">
        <v>481.87</v>
      </c>
    </row>
    <row r="5" spans="1:6">
      <c r="A5" s="2" t="s">
        <v>40</v>
      </c>
      <c r="B5" s="1">
        <v>20</v>
      </c>
      <c r="C5" s="1">
        <v>115</v>
      </c>
      <c r="E5" s="1">
        <v>10</v>
      </c>
      <c r="F5" s="1">
        <v>481.87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2023-04如皋法院</vt:lpstr>
      <vt:lpstr>如皋法院</vt:lpstr>
      <vt:lpstr>考勤明细</vt:lpstr>
      <vt:lpstr>考勤记录</vt:lpstr>
      <vt:lpstr>考勤异常</vt:lpstr>
      <vt:lpstr>考勤汇总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尛小菡</cp:lastModifiedBy>
  <dcterms:created xsi:type="dcterms:W3CDTF">2023-05-04T06:06:00Z</dcterms:created>
  <dcterms:modified xsi:type="dcterms:W3CDTF">2023-05-22T06:49:45Z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4D71117D28D84938999E4C50766FCDD7_12</vt:lpwstr>
  </property>
  <property fmtid="{D5CDD505-2E9C-101B-9397-08002B2CF9AE}" pid="3" name="KSOProductBuildVer">
    <vt:lpwstr>2052-11.1.0.14309</vt:lpwstr>
  </property>
</Properties>
</file>