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35"/>
  </bookViews>
  <sheets>
    <sheet name="宿迁检察院工资单" sheetId="1" r:id="rId1"/>
    <sheet name="宿迁检察院" sheetId="2" r:id="rId2"/>
    <sheet name="考勤明细" sheetId="3" r:id="rId3"/>
    <sheet name="考勤记录" sheetId="4" r:id="rId4"/>
    <sheet name="考勤异常" sheetId="5" r:id="rId5"/>
    <sheet name="考勤汇总" sheetId="6" r:id="rId6"/>
    <sheet name="Sheet1" sheetId="7" r:id="rId7"/>
  </sheets>
  <definedNames>
    <definedName name="_xlnm._FilterDatabase" localSheetId="2" hidden="1">考勤明细!$A$1:$E$89</definedName>
  </definedNames>
  <calcPr calcId="144525"/>
</workbook>
</file>

<file path=xl/sharedStrings.xml><?xml version="1.0" encoding="utf-8"?>
<sst xmlns="http://schemas.openxmlformats.org/spreadsheetml/2006/main" count="848" uniqueCount="303">
  <si>
    <t>档案数字化工资表(2024-12)宿迁检察院</t>
  </si>
  <si>
    <t>序号</t>
  </si>
  <si>
    <t>姓名</t>
  </si>
  <si>
    <t>满勤天数</t>
  </si>
  <si>
    <t>出勤天数</t>
  </si>
  <si>
    <t>岗位</t>
  </si>
  <si>
    <t>工作量</t>
  </si>
  <si>
    <t>工作时长</t>
  </si>
  <si>
    <t>单价</t>
  </si>
  <si>
    <t>小计</t>
  </si>
  <si>
    <t>请假天数</t>
  </si>
  <si>
    <t>基本工资</t>
  </si>
  <si>
    <t>加班工资</t>
  </si>
  <si>
    <t>满勤奖</t>
  </si>
  <si>
    <t>绩效奖</t>
  </si>
  <si>
    <t>餐补单价</t>
  </si>
  <si>
    <t>餐补合计</t>
  </si>
  <si>
    <t>其他</t>
  </si>
  <si>
    <t>应付工资</t>
  </si>
  <si>
    <t>保险扣除</t>
  </si>
  <si>
    <t>个税扣除</t>
  </si>
  <si>
    <t>实发工资</t>
  </si>
  <si>
    <t>签字</t>
  </si>
  <si>
    <t>备注</t>
  </si>
  <si>
    <t>朱娇娇</t>
  </si>
  <si>
    <t>员工</t>
  </si>
  <si>
    <t>2500元/月</t>
  </si>
  <si>
    <t>判决书扫描</t>
  </si>
  <si>
    <t>录入</t>
  </si>
  <si>
    <t>律师阅卷</t>
  </si>
  <si>
    <t>扫描</t>
  </si>
  <si>
    <t>-</t>
  </si>
  <si>
    <t>本月</t>
  </si>
  <si>
    <t>本部：录入：19298 扫描：3889</t>
  </si>
  <si>
    <t>合计</t>
  </si>
  <si>
    <t>扫描：503992  录入：621775 整改：1394</t>
  </si>
  <si>
    <t>宿迁检察院2024年12月份产量统计</t>
  </si>
  <si>
    <t>日期</t>
  </si>
  <si>
    <t>提交时间</t>
  </si>
  <si>
    <t>工作时间</t>
  </si>
  <si>
    <t>12月1日</t>
  </si>
  <si>
    <t>12月2日</t>
  </si>
  <si>
    <t>2024-12-02 17:30:54</t>
  </si>
  <si>
    <t>8.00</t>
  </si>
  <si>
    <t>12月3日</t>
  </si>
  <si>
    <t>2024-12-03 17:31:13</t>
  </si>
  <si>
    <t>12月4日</t>
  </si>
  <si>
    <t>2024-12-04 17:32:12</t>
  </si>
  <si>
    <t>12月5日</t>
  </si>
  <si>
    <t>2024-12-05 17:23:14</t>
  </si>
  <si>
    <t>12月6日</t>
  </si>
  <si>
    <t>2024-12-06 17:42:51</t>
  </si>
  <si>
    <t>12月7日</t>
  </si>
  <si>
    <t>12月8日</t>
  </si>
  <si>
    <t>12月9日</t>
  </si>
  <si>
    <t>2024-12-09 17:30:27</t>
  </si>
  <si>
    <t>12月10日</t>
  </si>
  <si>
    <t>2024-12-10 17:32:38</t>
  </si>
  <si>
    <t>12月11日</t>
  </si>
  <si>
    <t>2024-12-11 17:31:58</t>
  </si>
  <si>
    <t>12月12日</t>
  </si>
  <si>
    <t>2024-12-12 17:30:29</t>
  </si>
  <si>
    <t>12月13日</t>
  </si>
  <si>
    <t>2024-12-13 17:40:03</t>
  </si>
  <si>
    <t>12月14日</t>
  </si>
  <si>
    <t>12月15日</t>
  </si>
  <si>
    <t>12月16日</t>
  </si>
  <si>
    <t>2024-12-16 17:33:01</t>
  </si>
  <si>
    <t>12月17日</t>
  </si>
  <si>
    <t>2024-12-17 17:32:07</t>
  </si>
  <si>
    <t>12月18日</t>
  </si>
  <si>
    <t>2024-12-18 17:31:05</t>
  </si>
  <si>
    <t>12月19日</t>
  </si>
  <si>
    <t>2024-12-19 17:27:49</t>
  </si>
  <si>
    <t>12月20日</t>
  </si>
  <si>
    <t>2024-12-20 17:31:29</t>
  </si>
  <si>
    <t>12月21日</t>
  </si>
  <si>
    <t>12月22日</t>
  </si>
  <si>
    <t>12月23日</t>
  </si>
  <si>
    <t>2024-12-23 17:31:26</t>
  </si>
  <si>
    <t>12月24日</t>
  </si>
  <si>
    <t>2024-12-24 17:31:34</t>
  </si>
  <si>
    <t>12月25日</t>
  </si>
  <si>
    <t>2024-12-25 17:13:06</t>
  </si>
  <si>
    <t>12月26日</t>
  </si>
  <si>
    <t>2024-12-26 17:32:11</t>
  </si>
  <si>
    <t>12月27日</t>
  </si>
  <si>
    <t>2024-12-27 17:19:12</t>
  </si>
  <si>
    <t>12月28日</t>
  </si>
  <si>
    <t>12月29日</t>
  </si>
  <si>
    <t>12月30日</t>
  </si>
  <si>
    <t>2024-12-30 17:33:17</t>
  </si>
  <si>
    <t>12月31日</t>
  </si>
  <si>
    <t>2024-12-31 17:26:11</t>
  </si>
  <si>
    <t>合计：</t>
  </si>
  <si>
    <t>考勤类型</t>
  </si>
  <si>
    <t>考勤时间</t>
  </si>
  <si>
    <t>考勤地点</t>
  </si>
  <si>
    <t>签到（上午）</t>
  </si>
  <si>
    <t>2024-12-02 08:56</t>
  </si>
  <si>
    <t>中国江苏省宿迁市宿城区太湖西路(在宿迁市宿城区人民检察院附近)</t>
  </si>
  <si>
    <t>签退（上午）</t>
  </si>
  <si>
    <t>2024-12-02 12:01</t>
  </si>
  <si>
    <t>签到（下午）</t>
  </si>
  <si>
    <t>签退（下午）</t>
  </si>
  <si>
    <t>2024-12-02 17:31</t>
  </si>
  <si>
    <t>2024-12-03 08:53</t>
  </si>
  <si>
    <t>中国江苏省宿迁市宿城区振兴大道辅路(在区公安大厦附近)</t>
  </si>
  <si>
    <t>2024-12-03 12:01</t>
  </si>
  <si>
    <t>2024-12-03 17:31</t>
  </si>
  <si>
    <t>中国江苏省宿迁市宿城区太湖西路(在区公安大厦附近)</t>
  </si>
  <si>
    <t>2024-12-04 08:55</t>
  </si>
  <si>
    <t>2024-12-04 12:01</t>
  </si>
  <si>
    <t>2024-12-04 17:32</t>
  </si>
  <si>
    <t>2024-12-05 08:56</t>
  </si>
  <si>
    <t>2024-12-05 12:01</t>
  </si>
  <si>
    <t>2024-12-05 17:32</t>
  </si>
  <si>
    <t>2024-12-06 08:55</t>
  </si>
  <si>
    <t>中国江苏省宿迁市宿城区振兴大道(在宿迁市宿城区人民检察院附近)</t>
  </si>
  <si>
    <t>2024-12-06 12:02</t>
  </si>
  <si>
    <t>2024-12-06 17:42</t>
  </si>
  <si>
    <t>中国江苏省宿迁市宿城区振兴大道(在区公安大厦附近)</t>
  </si>
  <si>
    <t>2024-12-09 08:54</t>
  </si>
  <si>
    <t>2024-12-09 12:02</t>
  </si>
  <si>
    <t>2024-12-09 17:32</t>
  </si>
  <si>
    <t>2024-12-10 08:56</t>
  </si>
  <si>
    <t>2024-12-10 12:01</t>
  </si>
  <si>
    <t>2024-12-10 17:32</t>
  </si>
  <si>
    <t>2024-12-11 08:55</t>
  </si>
  <si>
    <t>2024-12-11 12:01</t>
  </si>
  <si>
    <t>中国江苏省宿迁市宿城区振兴大道辅路(在宿迁市宿城区人民法院附近)</t>
  </si>
  <si>
    <t>2024-12-11 17:31</t>
  </si>
  <si>
    <t>2024-12-12 08:55</t>
  </si>
  <si>
    <t>2024-12-12 12:01</t>
  </si>
  <si>
    <t>2024-12-12 17:32</t>
  </si>
  <si>
    <t>2024-12-13 08:55</t>
  </si>
  <si>
    <t>2024-12-13 12:01</t>
  </si>
  <si>
    <t>2024-12-13 17:39</t>
  </si>
  <si>
    <t>2024-12-16 08:56</t>
  </si>
  <si>
    <t>2024-12-16 12:02</t>
  </si>
  <si>
    <t>2024-12-16 17:32</t>
  </si>
  <si>
    <t>2024-12-17 08:54</t>
  </si>
  <si>
    <t>2024-12-17 12:01</t>
  </si>
  <si>
    <t>2024-12-17 17:33</t>
  </si>
  <si>
    <t>2024-12-18 08:57</t>
  </si>
  <si>
    <t>2024-12-18 12:02</t>
  </si>
  <si>
    <t>2024-12-18 17:34</t>
  </si>
  <si>
    <t>2024-12-19 08:57</t>
  </si>
  <si>
    <t>2024-12-19 12:02</t>
  </si>
  <si>
    <t>中国江苏省宿迁市宿城区振兴大道辅路(在宿迁市宿城区人民检察院附近)</t>
  </si>
  <si>
    <t>2024-12-19 17:34</t>
  </si>
  <si>
    <t>2024-12-20 08:38</t>
  </si>
  <si>
    <t>2024-12-20 12:01</t>
  </si>
  <si>
    <t>2024-12-20 17:31</t>
  </si>
  <si>
    <t>2024-12-23 08:54</t>
  </si>
  <si>
    <t>2024-12-23 17:31</t>
  </si>
  <si>
    <t>2024-12-24 08:47</t>
  </si>
  <si>
    <t>2024-12-24 12:01</t>
  </si>
  <si>
    <t>2024-12-24 17:32</t>
  </si>
  <si>
    <t>2024-12-25 08:51</t>
  </si>
  <si>
    <t>2024-12-25 12:02</t>
  </si>
  <si>
    <t>2024-12-25 17:33</t>
  </si>
  <si>
    <t>2024-12-26 08:54</t>
  </si>
  <si>
    <t>2024-12-26 12:03</t>
  </si>
  <si>
    <t>2024-12-26 17:32</t>
  </si>
  <si>
    <t>2024-12-27 08:43</t>
  </si>
  <si>
    <t>2024-12-27 12:01</t>
  </si>
  <si>
    <t>2024-12-27 17:31</t>
  </si>
  <si>
    <t>2024-12-30 08:55</t>
  </si>
  <si>
    <t>2024-12-30 12:02</t>
  </si>
  <si>
    <t>2024-12-30 17:34</t>
  </si>
  <si>
    <t>2024-12-31 08:40</t>
  </si>
  <si>
    <t>2024-12-31 12:02</t>
  </si>
  <si>
    <t>2024-12-31 17:32</t>
  </si>
  <si>
    <t>宿迁检察院（2024-12）考勤记录表</t>
  </si>
  <si>
    <t>上下班时间：09:00-12:00 14:00-17:30 统计日期：2024-12-01~2024-12-31    制表日期：2025-01-02</t>
  </si>
  <si>
    <t>1
(日)</t>
  </si>
  <si>
    <t>2
(一)</t>
  </si>
  <si>
    <t>3
(二)</t>
  </si>
  <si>
    <t>4
(三)</t>
  </si>
  <si>
    <t>5
(四)</t>
  </si>
  <si>
    <t>6
(五)</t>
  </si>
  <si>
    <t>7
(六)</t>
  </si>
  <si>
    <t>8
(日)</t>
  </si>
  <si>
    <t>9
(一)</t>
  </si>
  <si>
    <t>10
(二)</t>
  </si>
  <si>
    <t>11
(三)</t>
  </si>
  <si>
    <t>12
(四)</t>
  </si>
  <si>
    <t>13
(五)</t>
  </si>
  <si>
    <t>14
(六)</t>
  </si>
  <si>
    <t>15
(日)</t>
  </si>
  <si>
    <t>16
(一)</t>
  </si>
  <si>
    <t>17
(二)</t>
  </si>
  <si>
    <t>18
(三)</t>
  </si>
  <si>
    <t>19
(四)</t>
  </si>
  <si>
    <t>20
(五)</t>
  </si>
  <si>
    <t>21
(六)</t>
  </si>
  <si>
    <t>22
(日)</t>
  </si>
  <si>
    <t>23
(一)</t>
  </si>
  <si>
    <t>24
(二)</t>
  </si>
  <si>
    <t>25
(三)</t>
  </si>
  <si>
    <t>26
(四)</t>
  </si>
  <si>
    <t>27
(五)</t>
  </si>
  <si>
    <t>28
(六)</t>
  </si>
  <si>
    <t>29
(日)</t>
  </si>
  <si>
    <t>30
(一)</t>
  </si>
  <si>
    <t>31
(二)</t>
  </si>
  <si>
    <t>姓名：朱娇娇    当月打卡项目：宿迁检察院</t>
  </si>
  <si>
    <t>08:56
12:01
12:01
17:31</t>
  </si>
  <si>
    <t>08:53
12:01
12:01
17:31</t>
  </si>
  <si>
    <t>08:55
12:01
12:01
17:32</t>
  </si>
  <si>
    <t>08:56
12:01
12:01
17:32</t>
  </si>
  <si>
    <t>08:55
12:02
12:02
17:42</t>
  </si>
  <si>
    <t>08:54
12:02
12:02
17:32</t>
  </si>
  <si>
    <t>08:55
12:01
12:01
17:31</t>
  </si>
  <si>
    <t>08:55
12:01
12:01
17:39</t>
  </si>
  <si>
    <t>08:56
12:02
12:02
17:32</t>
  </si>
  <si>
    <t>08:54
12:01
12:01
17:33</t>
  </si>
  <si>
    <t>08:57
12:02
12:02
17:34</t>
  </si>
  <si>
    <t>08:38
12:01
12:01
17:31</t>
  </si>
  <si>
    <t>08:54
null
null
17:31</t>
  </si>
  <si>
    <t>08:47
12:01
12:01
17:32</t>
  </si>
  <si>
    <t>08:51
12:02
12:02
17:33</t>
  </si>
  <si>
    <t>08:54
12:03
12:03
17:32</t>
  </si>
  <si>
    <t>08:43
12:01
12:01
17:31</t>
  </si>
  <si>
    <t>08:55
12:02
12:02
17:34</t>
  </si>
  <si>
    <t>08:40
12:02
12:02
17:32</t>
  </si>
  <si>
    <t>宿迁检察院（2024-12）异常统计表</t>
  </si>
  <si>
    <t>异常统计表</t>
  </si>
  <si>
    <t>info</t>
  </si>
  <si>
    <t>部门</t>
  </si>
  <si>
    <t>时间段一</t>
  </si>
  <si>
    <t>时间段二</t>
  </si>
  <si>
    <t>加班时段</t>
  </si>
  <si>
    <t>迟到时间
(分钟)</t>
  </si>
  <si>
    <t>早退时间
(分钟)</t>
  </si>
  <si>
    <t>合计
(分钟)</t>
  </si>
  <si>
    <t>上班</t>
  </si>
  <si>
    <t>下班</t>
  </si>
  <si>
    <t>签到</t>
  </si>
  <si>
    <t>签退</t>
  </si>
  <si>
    <t>项目组</t>
  </si>
  <si>
    <t>2024/12/02</t>
  </si>
  <si>
    <t>08:56</t>
  </si>
  <si>
    <t>12:01</t>
  </si>
  <si>
    <t>17:31</t>
  </si>
  <si>
    <t/>
  </si>
  <si>
    <t>2024/12/03</t>
  </si>
  <si>
    <t>08:53</t>
  </si>
  <si>
    <t>2024/12/04</t>
  </si>
  <si>
    <t>08:55</t>
  </si>
  <si>
    <t>17:32</t>
  </si>
  <si>
    <t>2024/12/05</t>
  </si>
  <si>
    <t>2024/12/06</t>
  </si>
  <si>
    <t>12:02</t>
  </si>
  <si>
    <t>17:42</t>
  </si>
  <si>
    <t>2024/12/09</t>
  </si>
  <si>
    <t>08:54</t>
  </si>
  <si>
    <t>2024/12/10</t>
  </si>
  <si>
    <t>2024/12/11</t>
  </si>
  <si>
    <t>2024/12/12</t>
  </si>
  <si>
    <t>2024/12/13</t>
  </si>
  <si>
    <t>17:39</t>
  </si>
  <si>
    <t>2024/12/16</t>
  </si>
  <si>
    <t>2024/12/17</t>
  </si>
  <si>
    <t>17:33</t>
  </si>
  <si>
    <t>2024/12/18</t>
  </si>
  <si>
    <t>08:57</t>
  </si>
  <si>
    <t>17:34</t>
  </si>
  <si>
    <t>2024/12/19</t>
  </si>
  <si>
    <t>2024/12/20</t>
  </si>
  <si>
    <t>08:38</t>
  </si>
  <si>
    <t>2024/12/23</t>
  </si>
  <si>
    <t>2024/12/24</t>
  </si>
  <si>
    <t>08:47</t>
  </si>
  <si>
    <t>2024/12/25</t>
  </si>
  <si>
    <t>08:51</t>
  </si>
  <si>
    <t>2024/12/26</t>
  </si>
  <si>
    <t>12:03</t>
  </si>
  <si>
    <t>2024/12/27</t>
  </si>
  <si>
    <t>08:43</t>
  </si>
  <si>
    <t>2024/12/30</t>
  </si>
  <si>
    <t>2024/12/31</t>
  </si>
  <si>
    <t>08:40</t>
  </si>
  <si>
    <t>宿迁检察院（2024-12）考勤汇总表表</t>
  </si>
  <si>
    <t>考勤汇总表</t>
  </si>
  <si>
    <t>工作时数</t>
  </si>
  <si>
    <t>迟到</t>
  </si>
  <si>
    <t>早退</t>
  </si>
  <si>
    <t>加班时数</t>
  </si>
  <si>
    <t>出勤天数
(标准/实际)</t>
  </si>
  <si>
    <t>出差
(天)</t>
  </si>
  <si>
    <t>旷工
(天)</t>
  </si>
  <si>
    <t>请假
(天)</t>
  </si>
  <si>
    <t>标准
(小时)</t>
  </si>
  <si>
    <t>实际
(小时)</t>
  </si>
  <si>
    <t>次数</t>
  </si>
  <si>
    <t>分数
(分钟)</t>
  </si>
  <si>
    <t>正常
(小时)</t>
  </si>
  <si>
    <t>特殊
(小时)</t>
  </si>
  <si>
    <t>人名</t>
  </si>
  <si>
    <t>应出勤</t>
  </si>
  <si>
    <t>固定工资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</si>
</sst>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name val="Calibri"/>
      <charset val="134"/>
    </font>
    <font>
      <b/>
      <sz val="17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30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2" borderId="9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workbookViewId="0">
      <selection activeCell="T30" sqref="T30"/>
    </sheetView>
  </sheetViews>
  <sheetFormatPr defaultColWidth="6.125" defaultRowHeight="13.5"/>
  <cols>
    <col min="1" max="1" width="3.875" style="16" customWidth="1"/>
    <col min="2" max="2" width="6.125" style="16" customWidth="1"/>
    <col min="3" max="3" width="4" style="16" customWidth="1"/>
    <col min="4" max="4" width="4.625" style="16" customWidth="1"/>
    <col min="5" max="5" width="9.375" style="16" customWidth="1"/>
    <col min="6" max="6" width="7.125" style="16" customWidth="1"/>
    <col min="7" max="7" width="7.375" style="16" customWidth="1"/>
    <col min="8" max="10" width="6.125" style="16" customWidth="1"/>
    <col min="11" max="11" width="6.375" style="16" customWidth="1"/>
    <col min="12" max="17" width="6.125" style="16" customWidth="1"/>
    <col min="18" max="18" width="7.125" style="16" customWidth="1"/>
    <col min="19" max="19" width="7.875" style="16" customWidth="1"/>
    <col min="20" max="20" width="6.125" style="16" customWidth="1"/>
    <col min="21" max="21" width="7.875" style="16" customWidth="1"/>
    <col min="22" max="16384" width="6.125" style="16" customWidth="1"/>
  </cols>
  <sheetData>
    <row r="1" ht="33" customHeight="1" spans="1:23">
      <c r="A1" s="17" t="s">
        <v>0</v>
      </c>
      <c r="B1" s="18" t="s">
        <v>0</v>
      </c>
      <c r="C1" s="18" t="s">
        <v>0</v>
      </c>
      <c r="D1" s="18" t="s">
        <v>0</v>
      </c>
      <c r="E1" s="18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  <c r="O1" s="18" t="s">
        <v>0</v>
      </c>
      <c r="P1" s="18" t="s">
        <v>0</v>
      </c>
      <c r="Q1" s="18" t="s">
        <v>0</v>
      </c>
      <c r="R1" s="18" t="s">
        <v>0</v>
      </c>
      <c r="S1" s="18" t="s">
        <v>0</v>
      </c>
      <c r="T1" s="18" t="s">
        <v>0</v>
      </c>
      <c r="U1" s="18" t="s">
        <v>0</v>
      </c>
      <c r="V1" s="18" t="s">
        <v>0</v>
      </c>
      <c r="W1" s="18" t="s">
        <v>0</v>
      </c>
    </row>
    <row r="2" s="15" customFormat="1" ht="31" customHeight="1" spans="1:23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 t="s">
        <v>21</v>
      </c>
      <c r="V2" s="19" t="s">
        <v>22</v>
      </c>
      <c r="W2" s="19" t="s">
        <v>23</v>
      </c>
    </row>
    <row r="3" ht="24" customHeight="1" spans="1:23">
      <c r="A3" s="19">
        <v>1</v>
      </c>
      <c r="B3" s="19" t="s">
        <v>24</v>
      </c>
      <c r="C3" s="19">
        <v>22</v>
      </c>
      <c r="D3" s="19">
        <v>22</v>
      </c>
      <c r="E3" s="19" t="s">
        <v>25</v>
      </c>
      <c r="F3" s="19">
        <v>0</v>
      </c>
      <c r="G3" s="19">
        <v>432</v>
      </c>
      <c r="H3" s="20" t="s">
        <v>26</v>
      </c>
      <c r="I3" s="23"/>
      <c r="J3" s="19"/>
      <c r="K3" s="19">
        <f>ROUND((IFERROR(VLOOKUP(B:B,Sheet1!A:H,3,0),"")/C:C*D:D),2)</f>
        <v>2500</v>
      </c>
      <c r="L3" s="19"/>
      <c r="M3" s="19"/>
      <c r="N3" s="19">
        <f>IFERROR(VLOOKUP(B:B,Sheet1!A:H,4,0),"")</f>
        <v>300</v>
      </c>
      <c r="O3" s="19">
        <f>IFERROR(VLOOKUP(B:B,Sheet1!A:H,5,0),"")</f>
        <v>15</v>
      </c>
      <c r="P3" s="19">
        <f>ROUND(O:O*D:D,2)</f>
        <v>330</v>
      </c>
      <c r="Q3" s="19"/>
      <c r="R3" s="19">
        <f>ROUND(K:K+M:M+N:N+P:P+Q:Q+L:L,2)</f>
        <v>3130</v>
      </c>
      <c r="S3" s="19">
        <f>IFERROR(VLOOKUP(B:B,Sheet1!A:H,6,0),"")</f>
        <v>522.3</v>
      </c>
      <c r="T3" s="19"/>
      <c r="U3" s="19">
        <f>ROUND(R:R-S:S-T:T,2)</f>
        <v>2607.7</v>
      </c>
      <c r="V3" s="19"/>
      <c r="W3" s="19"/>
    </row>
    <row r="4" ht="24" customHeight="1" spans="1:23">
      <c r="A4" s="19"/>
      <c r="B4" s="19"/>
      <c r="C4" s="19"/>
      <c r="D4" s="19"/>
      <c r="E4" s="19" t="s">
        <v>27</v>
      </c>
      <c r="F4" s="19">
        <v>86</v>
      </c>
      <c r="G4" s="19">
        <v>72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ht="24" customHeight="1" spans="1:23">
      <c r="A5" s="19"/>
      <c r="B5" s="19"/>
      <c r="C5" s="19"/>
      <c r="D5" s="19"/>
      <c r="E5" s="19" t="s">
        <v>28</v>
      </c>
      <c r="F5" s="19">
        <v>19298</v>
      </c>
      <c r="G5" s="19">
        <v>168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ht="24" customHeight="1" spans="1:23">
      <c r="A6" s="19"/>
      <c r="B6" s="19"/>
      <c r="C6" s="19"/>
      <c r="D6" s="19"/>
      <c r="E6" s="19" t="s">
        <v>29</v>
      </c>
      <c r="F6" s="19">
        <v>78</v>
      </c>
      <c r="G6" s="19">
        <v>16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ht="24" customHeight="1" spans="1:23">
      <c r="A7" s="19"/>
      <c r="B7" s="19"/>
      <c r="C7" s="19"/>
      <c r="D7" s="19"/>
      <c r="E7" s="19" t="s">
        <v>30</v>
      </c>
      <c r="F7" s="19">
        <v>3803</v>
      </c>
      <c r="G7" s="19">
        <v>176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ht="24" customHeight="1" spans="1:23">
      <c r="A8" s="19" t="s">
        <v>31</v>
      </c>
      <c r="B8" s="19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>
        <f>SUM(R3:R7)</f>
        <v>3130</v>
      </c>
      <c r="S8" s="19">
        <f>SUM(S3:S7)</f>
        <v>522.3</v>
      </c>
      <c r="T8" s="19"/>
      <c r="U8" s="19">
        <f>ROUND(SUM(U2:U7),2)</f>
        <v>2607.7</v>
      </c>
      <c r="V8" s="19"/>
      <c r="W8" s="19"/>
    </row>
    <row r="9" ht="24" customHeight="1" spans="1:23">
      <c r="A9" s="19" t="s">
        <v>31</v>
      </c>
      <c r="B9" s="19" t="s">
        <v>32</v>
      </c>
      <c r="C9" s="21" t="s">
        <v>33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4"/>
    </row>
    <row r="10" ht="24" customHeight="1" spans="1:23">
      <c r="A10" s="19" t="s">
        <v>31</v>
      </c>
      <c r="B10" s="19" t="s">
        <v>34</v>
      </c>
      <c r="C10" s="21" t="s">
        <v>35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4"/>
    </row>
  </sheetData>
  <mergeCells count="4">
    <mergeCell ref="A1:W1"/>
    <mergeCell ref="H3:I3"/>
    <mergeCell ref="C9:W9"/>
    <mergeCell ref="C10:W10"/>
  </mergeCells>
  <pageMargins left="0.118055555555556" right="0.118055555555556" top="0.118055555555556" bottom="0.1180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C5" sqref="B5:C32"/>
    </sheetView>
  </sheetViews>
  <sheetFormatPr defaultColWidth="9" defaultRowHeight="13.5" outlineLevelCol="6"/>
  <cols>
    <col min="2" max="2" width="13.75" customWidth="1"/>
  </cols>
  <sheetData>
    <row r="1" ht="21.75" spans="1:1">
      <c r="A1" s="10" t="s">
        <v>36</v>
      </c>
    </row>
    <row r="2" ht="14.25" spans="1:2">
      <c r="A2" s="11" t="s">
        <v>37</v>
      </c>
      <c r="B2" s="11" t="s">
        <v>24</v>
      </c>
    </row>
    <row r="3" spans="2:7">
      <c r="B3" s="11" t="s">
        <v>27</v>
      </c>
      <c r="C3" s="11" t="s">
        <v>30</v>
      </c>
      <c r="D3" s="11" t="s">
        <v>28</v>
      </c>
      <c r="E3" s="11" t="s">
        <v>29</v>
      </c>
      <c r="F3" s="11" t="s">
        <v>38</v>
      </c>
      <c r="G3" s="11" t="s">
        <v>39</v>
      </c>
    </row>
    <row r="5" spans="1:1">
      <c r="A5" s="12" t="s">
        <v>40</v>
      </c>
    </row>
    <row r="6" spans="1:7">
      <c r="A6" s="12" t="s">
        <v>41</v>
      </c>
      <c r="C6" s="13">
        <v>259</v>
      </c>
      <c r="D6" s="13">
        <v>0</v>
      </c>
      <c r="F6" s="12" t="s">
        <v>42</v>
      </c>
      <c r="G6" s="14" t="s">
        <v>43</v>
      </c>
    </row>
    <row r="7" spans="1:7">
      <c r="A7" s="12" t="s">
        <v>44</v>
      </c>
      <c r="C7" s="13">
        <v>0</v>
      </c>
      <c r="D7" s="13">
        <v>5033</v>
      </c>
      <c r="F7" s="12" t="s">
        <v>45</v>
      </c>
      <c r="G7" s="14" t="s">
        <v>43</v>
      </c>
    </row>
    <row r="8" spans="1:7">
      <c r="A8" s="12" t="s">
        <v>46</v>
      </c>
      <c r="C8" s="13">
        <v>0</v>
      </c>
      <c r="D8" s="13">
        <v>429</v>
      </c>
      <c r="F8" s="12" t="s">
        <v>47</v>
      </c>
      <c r="G8" s="14" t="s">
        <v>43</v>
      </c>
    </row>
    <row r="9" spans="1:7">
      <c r="A9" s="12" t="s">
        <v>48</v>
      </c>
      <c r="C9" s="13">
        <v>138</v>
      </c>
      <c r="D9" s="13">
        <v>0</v>
      </c>
      <c r="F9" s="12" t="s">
        <v>49</v>
      </c>
      <c r="G9" s="14" t="s">
        <v>43</v>
      </c>
    </row>
    <row r="10" spans="1:7">
      <c r="A10" s="12" t="s">
        <v>50</v>
      </c>
      <c r="C10" s="13">
        <v>136</v>
      </c>
      <c r="D10" s="13">
        <v>0</v>
      </c>
      <c r="F10" s="12" t="s">
        <v>51</v>
      </c>
      <c r="G10" s="14" t="s">
        <v>43</v>
      </c>
    </row>
    <row r="11" spans="1:1">
      <c r="A11" s="12" t="s">
        <v>52</v>
      </c>
    </row>
    <row r="12" spans="1:1">
      <c r="A12" s="12" t="s">
        <v>53</v>
      </c>
    </row>
    <row r="13" spans="1:7">
      <c r="A13" s="12" t="s">
        <v>54</v>
      </c>
      <c r="C13" s="13">
        <v>0</v>
      </c>
      <c r="D13" s="13">
        <v>0</v>
      </c>
      <c r="F13" s="12" t="s">
        <v>55</v>
      </c>
      <c r="G13" s="14" t="s">
        <v>43</v>
      </c>
    </row>
    <row r="14" spans="1:7">
      <c r="A14" s="12" t="s">
        <v>56</v>
      </c>
      <c r="C14" s="13">
        <v>0</v>
      </c>
      <c r="D14" s="13">
        <v>0</v>
      </c>
      <c r="F14" s="12" t="s">
        <v>57</v>
      </c>
      <c r="G14" s="14" t="s">
        <v>43</v>
      </c>
    </row>
    <row r="15" spans="1:7">
      <c r="A15" s="12" t="s">
        <v>58</v>
      </c>
      <c r="C15" s="13">
        <v>0</v>
      </c>
      <c r="D15" s="13">
        <v>0</v>
      </c>
      <c r="F15" s="12" t="s">
        <v>59</v>
      </c>
      <c r="G15" s="14" t="s">
        <v>43</v>
      </c>
    </row>
    <row r="16" spans="1:7">
      <c r="A16" s="12" t="s">
        <v>60</v>
      </c>
      <c r="C16" s="13">
        <v>0</v>
      </c>
      <c r="D16" s="13">
        <v>1649</v>
      </c>
      <c r="F16" s="12" t="s">
        <v>61</v>
      </c>
      <c r="G16" s="14" t="s">
        <v>43</v>
      </c>
    </row>
    <row r="17" spans="1:7">
      <c r="A17" s="12" t="s">
        <v>62</v>
      </c>
      <c r="C17" s="13">
        <v>0</v>
      </c>
      <c r="D17" s="13">
        <v>369</v>
      </c>
      <c r="F17" s="12" t="s">
        <v>63</v>
      </c>
      <c r="G17" s="14" t="s">
        <v>43</v>
      </c>
    </row>
    <row r="18" spans="1:1">
      <c r="A18" s="12" t="s">
        <v>64</v>
      </c>
    </row>
    <row r="19" spans="1:1">
      <c r="A19" s="12" t="s">
        <v>65</v>
      </c>
    </row>
    <row r="20" spans="1:7">
      <c r="A20" s="12" t="s">
        <v>66</v>
      </c>
      <c r="C20" s="13">
        <v>153</v>
      </c>
      <c r="D20" s="13">
        <v>2856</v>
      </c>
      <c r="F20" s="12" t="s">
        <v>67</v>
      </c>
      <c r="G20" s="14" t="s">
        <v>43</v>
      </c>
    </row>
    <row r="21" spans="1:7">
      <c r="A21" s="12" t="s">
        <v>68</v>
      </c>
      <c r="C21" s="13">
        <v>0</v>
      </c>
      <c r="D21" s="13">
        <v>1050</v>
      </c>
      <c r="F21" s="12" t="s">
        <v>69</v>
      </c>
      <c r="G21" s="14" t="s">
        <v>43</v>
      </c>
    </row>
    <row r="22" spans="1:7">
      <c r="A22" s="12" t="s">
        <v>70</v>
      </c>
      <c r="C22" s="13">
        <v>0</v>
      </c>
      <c r="D22" s="13">
        <v>2266</v>
      </c>
      <c r="F22" s="12" t="s">
        <v>71</v>
      </c>
      <c r="G22" s="14" t="s">
        <v>43</v>
      </c>
    </row>
    <row r="23" spans="1:7">
      <c r="A23" s="12" t="s">
        <v>72</v>
      </c>
      <c r="B23" s="13">
        <v>40</v>
      </c>
      <c r="C23" s="13">
        <v>0</v>
      </c>
      <c r="D23" s="13">
        <v>171</v>
      </c>
      <c r="F23" s="12" t="s">
        <v>73</v>
      </c>
      <c r="G23" s="14" t="s">
        <v>43</v>
      </c>
    </row>
    <row r="24" spans="1:7">
      <c r="A24" s="12" t="s">
        <v>74</v>
      </c>
      <c r="B24" s="13">
        <v>10</v>
      </c>
      <c r="C24" s="13">
        <v>0</v>
      </c>
      <c r="D24" s="13">
        <v>368</v>
      </c>
      <c r="F24" s="12" t="s">
        <v>75</v>
      </c>
      <c r="G24" s="14" t="s">
        <v>43</v>
      </c>
    </row>
    <row r="25" spans="1:1">
      <c r="A25" s="12" t="s">
        <v>76</v>
      </c>
    </row>
    <row r="26" spans="1:1">
      <c r="A26" s="12" t="s">
        <v>77</v>
      </c>
    </row>
    <row r="27" spans="1:7">
      <c r="A27" s="12" t="s">
        <v>78</v>
      </c>
      <c r="B27" s="13">
        <v>6</v>
      </c>
      <c r="C27" s="13">
        <v>0</v>
      </c>
      <c r="D27" s="13">
        <v>3288</v>
      </c>
      <c r="F27" s="12" t="s">
        <v>79</v>
      </c>
      <c r="G27" s="14" t="s">
        <v>43</v>
      </c>
    </row>
    <row r="28" spans="1:7">
      <c r="A28" s="12" t="s">
        <v>80</v>
      </c>
      <c r="B28" s="13">
        <v>0</v>
      </c>
      <c r="C28" s="13">
        <v>0</v>
      </c>
      <c r="D28" s="13">
        <v>250</v>
      </c>
      <c r="F28" s="12" t="s">
        <v>81</v>
      </c>
      <c r="G28" s="14" t="s">
        <v>43</v>
      </c>
    </row>
    <row r="29" spans="1:7">
      <c r="A29" s="12" t="s">
        <v>82</v>
      </c>
      <c r="B29" s="13">
        <v>0</v>
      </c>
      <c r="C29" s="13">
        <v>3004</v>
      </c>
      <c r="D29" s="13">
        <v>557</v>
      </c>
      <c r="F29" s="12" t="s">
        <v>83</v>
      </c>
      <c r="G29" s="14" t="s">
        <v>43</v>
      </c>
    </row>
    <row r="30" spans="1:7">
      <c r="A30" s="12" t="s">
        <v>84</v>
      </c>
      <c r="B30" s="13">
        <v>0</v>
      </c>
      <c r="C30" s="13">
        <v>113</v>
      </c>
      <c r="D30" s="13">
        <v>477</v>
      </c>
      <c r="F30" s="12" t="s">
        <v>85</v>
      </c>
      <c r="G30" s="14" t="s">
        <v>43</v>
      </c>
    </row>
    <row r="31" spans="1:7">
      <c r="A31" s="12" t="s">
        <v>86</v>
      </c>
      <c r="B31" s="13">
        <v>36</v>
      </c>
      <c r="C31" s="13">
        <v>0</v>
      </c>
      <c r="F31" s="12" t="s">
        <v>87</v>
      </c>
      <c r="G31" s="14" t="s">
        <v>43</v>
      </c>
    </row>
    <row r="32" spans="1:1">
      <c r="A32" s="12" t="s">
        <v>88</v>
      </c>
    </row>
    <row r="33" spans="1:1">
      <c r="A33" s="12" t="s">
        <v>89</v>
      </c>
    </row>
    <row r="34" spans="1:7">
      <c r="A34" s="12" t="s">
        <v>90</v>
      </c>
      <c r="B34" s="13">
        <v>0</v>
      </c>
      <c r="C34" s="13">
        <v>0</v>
      </c>
      <c r="D34" s="13">
        <v>286</v>
      </c>
      <c r="E34" s="13">
        <v>27</v>
      </c>
      <c r="F34" s="12" t="s">
        <v>91</v>
      </c>
      <c r="G34" s="14" t="s">
        <v>43</v>
      </c>
    </row>
    <row r="35" spans="1:7">
      <c r="A35" s="12" t="s">
        <v>92</v>
      </c>
      <c r="B35" s="13">
        <v>0</v>
      </c>
      <c r="C35" s="13">
        <v>0</v>
      </c>
      <c r="D35" s="13">
        <v>249</v>
      </c>
      <c r="E35" s="13">
        <v>0</v>
      </c>
      <c r="F35" s="12" t="s">
        <v>93</v>
      </c>
      <c r="G35" s="14" t="s">
        <v>43</v>
      </c>
    </row>
    <row r="36" spans="1:7">
      <c r="A36" s="12" t="s">
        <v>94</v>
      </c>
      <c r="B36" s="14">
        <f t="shared" ref="B36:G36" si="0">SUM(B5:B35)</f>
        <v>92</v>
      </c>
      <c r="C36" s="14">
        <f t="shared" si="0"/>
        <v>3803</v>
      </c>
      <c r="D36" s="14">
        <f t="shared" si="0"/>
        <v>19298</v>
      </c>
      <c r="E36" s="14">
        <f t="shared" si="0"/>
        <v>27</v>
      </c>
      <c r="F36" s="14">
        <f t="shared" si="0"/>
        <v>0</v>
      </c>
      <c r="G36" s="14">
        <f t="shared" si="0"/>
        <v>0</v>
      </c>
    </row>
  </sheetData>
  <mergeCells count="9">
    <mergeCell ref="A1:G1"/>
    <mergeCell ref="B2:G2"/>
    <mergeCell ref="A2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"/>
  <sheetViews>
    <sheetView workbookViewId="0">
      <selection activeCell="O22" sqref="O22"/>
    </sheetView>
  </sheetViews>
  <sheetFormatPr defaultColWidth="9" defaultRowHeight="13.5" outlineLevelCol="4"/>
  <sheetData>
    <row r="1" ht="51" spans="1:5">
      <c r="A1" s="3" t="s">
        <v>1</v>
      </c>
      <c r="B1" s="3" t="s">
        <v>2</v>
      </c>
      <c r="C1" s="3" t="s">
        <v>95</v>
      </c>
      <c r="D1" s="3" t="s">
        <v>96</v>
      </c>
      <c r="E1" s="3" t="s">
        <v>97</v>
      </c>
    </row>
    <row r="2" spans="1:5">
      <c r="A2" s="9">
        <v>1</v>
      </c>
      <c r="B2" s="9" t="s">
        <v>24</v>
      </c>
      <c r="C2" s="9" t="s">
        <v>98</v>
      </c>
      <c r="D2" s="9" t="s">
        <v>99</v>
      </c>
      <c r="E2" s="9" t="s">
        <v>100</v>
      </c>
    </row>
    <row r="3" spans="1:5">
      <c r="A3" s="9">
        <v>2</v>
      </c>
      <c r="B3" s="9" t="s">
        <v>24</v>
      </c>
      <c r="C3" s="9" t="s">
        <v>101</v>
      </c>
      <c r="D3" s="9" t="s">
        <v>102</v>
      </c>
      <c r="E3" s="9" t="s">
        <v>100</v>
      </c>
    </row>
    <row r="4" spans="1:5">
      <c r="A4" s="9">
        <v>3</v>
      </c>
      <c r="B4" s="9" t="s">
        <v>24</v>
      </c>
      <c r="C4" s="9" t="s">
        <v>103</v>
      </c>
      <c r="D4" s="9" t="s">
        <v>102</v>
      </c>
      <c r="E4" s="9" t="s">
        <v>100</v>
      </c>
    </row>
    <row r="5" spans="1:5">
      <c r="A5" s="9">
        <v>4</v>
      </c>
      <c r="B5" s="9" t="s">
        <v>24</v>
      </c>
      <c r="C5" s="9" t="s">
        <v>104</v>
      </c>
      <c r="D5" s="9" t="s">
        <v>105</v>
      </c>
      <c r="E5" s="9" t="s">
        <v>100</v>
      </c>
    </row>
    <row r="6" spans="1:5">
      <c r="A6" s="9">
        <v>5</v>
      </c>
      <c r="B6" s="9" t="s">
        <v>24</v>
      </c>
      <c r="C6" s="9" t="s">
        <v>98</v>
      </c>
      <c r="D6" s="9" t="s">
        <v>106</v>
      </c>
      <c r="E6" s="9" t="s">
        <v>107</v>
      </c>
    </row>
    <row r="7" spans="1:5">
      <c r="A7" s="9">
        <v>6</v>
      </c>
      <c r="B7" s="9" t="s">
        <v>24</v>
      </c>
      <c r="C7" s="9" t="s">
        <v>101</v>
      </c>
      <c r="D7" s="9" t="s">
        <v>108</v>
      </c>
      <c r="E7" s="9" t="s">
        <v>100</v>
      </c>
    </row>
    <row r="8" spans="1:5">
      <c r="A8" s="9">
        <v>7</v>
      </c>
      <c r="B8" s="9" t="s">
        <v>24</v>
      </c>
      <c r="C8" s="9" t="s">
        <v>103</v>
      </c>
      <c r="D8" s="9" t="s">
        <v>108</v>
      </c>
      <c r="E8" s="9" t="s">
        <v>100</v>
      </c>
    </row>
    <row r="9" spans="1:5">
      <c r="A9" s="9">
        <v>8</v>
      </c>
      <c r="B9" s="9" t="s">
        <v>24</v>
      </c>
      <c r="C9" s="9" t="s">
        <v>104</v>
      </c>
      <c r="D9" s="9" t="s">
        <v>109</v>
      </c>
      <c r="E9" s="9" t="s">
        <v>110</v>
      </c>
    </row>
    <row r="10" spans="1:5">
      <c r="A10" s="9">
        <v>9</v>
      </c>
      <c r="B10" s="9" t="s">
        <v>24</v>
      </c>
      <c r="C10" s="9" t="s">
        <v>98</v>
      </c>
      <c r="D10" s="9" t="s">
        <v>111</v>
      </c>
      <c r="E10" s="9" t="s">
        <v>110</v>
      </c>
    </row>
    <row r="11" spans="1:5">
      <c r="A11" s="9">
        <v>10</v>
      </c>
      <c r="B11" s="9" t="s">
        <v>24</v>
      </c>
      <c r="C11" s="9" t="s">
        <v>101</v>
      </c>
      <c r="D11" s="9" t="s">
        <v>112</v>
      </c>
      <c r="E11" s="9" t="s">
        <v>100</v>
      </c>
    </row>
    <row r="12" spans="1:5">
      <c r="A12" s="9">
        <v>11</v>
      </c>
      <c r="B12" s="9" t="s">
        <v>24</v>
      </c>
      <c r="C12" s="9" t="s">
        <v>103</v>
      </c>
      <c r="D12" s="9" t="s">
        <v>112</v>
      </c>
      <c r="E12" s="9" t="s">
        <v>100</v>
      </c>
    </row>
    <row r="13" spans="1:5">
      <c r="A13" s="9">
        <v>12</v>
      </c>
      <c r="B13" s="9" t="s">
        <v>24</v>
      </c>
      <c r="C13" s="9" t="s">
        <v>104</v>
      </c>
      <c r="D13" s="9" t="s">
        <v>113</v>
      </c>
      <c r="E13" s="9" t="s">
        <v>100</v>
      </c>
    </row>
    <row r="14" spans="1:5">
      <c r="A14" s="9">
        <v>13</v>
      </c>
      <c r="B14" s="9" t="s">
        <v>24</v>
      </c>
      <c r="C14" s="9" t="s">
        <v>98</v>
      </c>
      <c r="D14" s="9" t="s">
        <v>114</v>
      </c>
      <c r="E14" s="9" t="s">
        <v>110</v>
      </c>
    </row>
    <row r="15" spans="1:5">
      <c r="A15" s="9">
        <v>14</v>
      </c>
      <c r="B15" s="9" t="s">
        <v>24</v>
      </c>
      <c r="C15" s="9" t="s">
        <v>101</v>
      </c>
      <c r="D15" s="9" t="s">
        <v>115</v>
      </c>
      <c r="E15" s="9" t="s">
        <v>100</v>
      </c>
    </row>
    <row r="16" spans="1:5">
      <c r="A16" s="9">
        <v>15</v>
      </c>
      <c r="B16" s="9" t="s">
        <v>24</v>
      </c>
      <c r="C16" s="9" t="s">
        <v>103</v>
      </c>
      <c r="D16" s="9" t="s">
        <v>115</v>
      </c>
      <c r="E16" s="9" t="s">
        <v>100</v>
      </c>
    </row>
    <row r="17" spans="1:5">
      <c r="A17" s="9">
        <v>16</v>
      </c>
      <c r="B17" s="9" t="s">
        <v>24</v>
      </c>
      <c r="C17" s="9" t="s">
        <v>104</v>
      </c>
      <c r="D17" s="9" t="s">
        <v>116</v>
      </c>
      <c r="E17" s="9" t="s">
        <v>100</v>
      </c>
    </row>
    <row r="18" spans="1:5">
      <c r="A18" s="9">
        <v>17</v>
      </c>
      <c r="B18" s="9" t="s">
        <v>24</v>
      </c>
      <c r="C18" s="9" t="s">
        <v>98</v>
      </c>
      <c r="D18" s="9" t="s">
        <v>117</v>
      </c>
      <c r="E18" s="9" t="s">
        <v>118</v>
      </c>
    </row>
    <row r="19" spans="1:5">
      <c r="A19" s="9">
        <v>18</v>
      </c>
      <c r="B19" s="9" t="s">
        <v>24</v>
      </c>
      <c r="C19" s="9" t="s">
        <v>101</v>
      </c>
      <c r="D19" s="9" t="s">
        <v>119</v>
      </c>
      <c r="E19" s="9" t="s">
        <v>110</v>
      </c>
    </row>
    <row r="20" spans="1:5">
      <c r="A20" s="9">
        <v>19</v>
      </c>
      <c r="B20" s="9" t="s">
        <v>24</v>
      </c>
      <c r="C20" s="9" t="s">
        <v>103</v>
      </c>
      <c r="D20" s="9" t="s">
        <v>119</v>
      </c>
      <c r="E20" s="9" t="s">
        <v>110</v>
      </c>
    </row>
    <row r="21" spans="1:5">
      <c r="A21" s="9">
        <v>20</v>
      </c>
      <c r="B21" s="9" t="s">
        <v>24</v>
      </c>
      <c r="C21" s="9" t="s">
        <v>104</v>
      </c>
      <c r="D21" s="9" t="s">
        <v>120</v>
      </c>
      <c r="E21" s="9" t="s">
        <v>121</v>
      </c>
    </row>
    <row r="22" spans="1:5">
      <c r="A22" s="9">
        <v>21</v>
      </c>
      <c r="B22" s="9" t="s">
        <v>24</v>
      </c>
      <c r="C22" s="9" t="s">
        <v>98</v>
      </c>
      <c r="D22" s="9" t="s">
        <v>122</v>
      </c>
      <c r="E22" s="9" t="s">
        <v>110</v>
      </c>
    </row>
    <row r="23" spans="1:5">
      <c r="A23" s="9">
        <v>22</v>
      </c>
      <c r="B23" s="9" t="s">
        <v>24</v>
      </c>
      <c r="C23" s="9" t="s">
        <v>101</v>
      </c>
      <c r="D23" s="9" t="s">
        <v>123</v>
      </c>
      <c r="E23" s="9" t="s">
        <v>110</v>
      </c>
    </row>
    <row r="24" spans="1:5">
      <c r="A24" s="9">
        <v>23</v>
      </c>
      <c r="B24" s="9" t="s">
        <v>24</v>
      </c>
      <c r="C24" s="9" t="s">
        <v>103</v>
      </c>
      <c r="D24" s="9" t="s">
        <v>123</v>
      </c>
      <c r="E24" s="9" t="s">
        <v>110</v>
      </c>
    </row>
    <row r="25" spans="1:5">
      <c r="A25" s="9">
        <v>24</v>
      </c>
      <c r="B25" s="9" t="s">
        <v>24</v>
      </c>
      <c r="C25" s="9" t="s">
        <v>104</v>
      </c>
      <c r="D25" s="9" t="s">
        <v>124</v>
      </c>
      <c r="E25" s="9" t="s">
        <v>100</v>
      </c>
    </row>
    <row r="26" spans="1:5">
      <c r="A26" s="9">
        <v>25</v>
      </c>
      <c r="B26" s="9" t="s">
        <v>24</v>
      </c>
      <c r="C26" s="9" t="s">
        <v>98</v>
      </c>
      <c r="D26" s="9" t="s">
        <v>125</v>
      </c>
      <c r="E26" s="9" t="s">
        <v>110</v>
      </c>
    </row>
    <row r="27" spans="1:5">
      <c r="A27" s="9">
        <v>26</v>
      </c>
      <c r="B27" s="9" t="s">
        <v>24</v>
      </c>
      <c r="C27" s="9" t="s">
        <v>101</v>
      </c>
      <c r="D27" s="9" t="s">
        <v>126</v>
      </c>
      <c r="E27" s="9" t="s">
        <v>110</v>
      </c>
    </row>
    <row r="28" spans="1:5">
      <c r="A28" s="9">
        <v>27</v>
      </c>
      <c r="B28" s="9" t="s">
        <v>24</v>
      </c>
      <c r="C28" s="9" t="s">
        <v>103</v>
      </c>
      <c r="D28" s="9" t="s">
        <v>126</v>
      </c>
      <c r="E28" s="9" t="s">
        <v>107</v>
      </c>
    </row>
    <row r="29" spans="1:5">
      <c r="A29" s="9">
        <v>28</v>
      </c>
      <c r="B29" s="9" t="s">
        <v>24</v>
      </c>
      <c r="C29" s="9" t="s">
        <v>104</v>
      </c>
      <c r="D29" s="9" t="s">
        <v>127</v>
      </c>
      <c r="E29" s="9" t="s">
        <v>110</v>
      </c>
    </row>
    <row r="30" spans="1:5">
      <c r="A30" s="9">
        <v>29</v>
      </c>
      <c r="B30" s="9" t="s">
        <v>24</v>
      </c>
      <c r="C30" s="9" t="s">
        <v>98</v>
      </c>
      <c r="D30" s="9" t="s">
        <v>128</v>
      </c>
      <c r="E30" s="9" t="s">
        <v>110</v>
      </c>
    </row>
    <row r="31" spans="1:5">
      <c r="A31" s="9">
        <v>30</v>
      </c>
      <c r="B31" s="9" t="s">
        <v>24</v>
      </c>
      <c r="C31" s="9" t="s">
        <v>101</v>
      </c>
      <c r="D31" s="9" t="s">
        <v>129</v>
      </c>
      <c r="E31" s="9" t="s">
        <v>130</v>
      </c>
    </row>
    <row r="32" spans="1:5">
      <c r="A32" s="9">
        <v>31</v>
      </c>
      <c r="B32" s="9" t="s">
        <v>24</v>
      </c>
      <c r="C32" s="9" t="s">
        <v>103</v>
      </c>
      <c r="D32" s="9" t="s">
        <v>129</v>
      </c>
      <c r="E32" s="9" t="s">
        <v>130</v>
      </c>
    </row>
    <row r="33" spans="1:5">
      <c r="A33" s="9">
        <v>32</v>
      </c>
      <c r="B33" s="9" t="s">
        <v>24</v>
      </c>
      <c r="C33" s="9" t="s">
        <v>104</v>
      </c>
      <c r="D33" s="9" t="s">
        <v>131</v>
      </c>
      <c r="E33" s="9" t="s">
        <v>110</v>
      </c>
    </row>
    <row r="34" spans="1:5">
      <c r="A34" s="9">
        <v>33</v>
      </c>
      <c r="B34" s="9" t="s">
        <v>24</v>
      </c>
      <c r="C34" s="9" t="s">
        <v>98</v>
      </c>
      <c r="D34" s="9" t="s">
        <v>132</v>
      </c>
      <c r="E34" s="9" t="s">
        <v>110</v>
      </c>
    </row>
    <row r="35" spans="1:5">
      <c r="A35" s="9">
        <v>34</v>
      </c>
      <c r="B35" s="9" t="s">
        <v>24</v>
      </c>
      <c r="C35" s="9" t="s">
        <v>101</v>
      </c>
      <c r="D35" s="9" t="s">
        <v>133</v>
      </c>
      <c r="E35" s="9" t="s">
        <v>110</v>
      </c>
    </row>
    <row r="36" spans="1:5">
      <c r="A36" s="9">
        <v>35</v>
      </c>
      <c r="B36" s="9" t="s">
        <v>24</v>
      </c>
      <c r="C36" s="9" t="s">
        <v>103</v>
      </c>
      <c r="D36" s="9" t="s">
        <v>133</v>
      </c>
      <c r="E36" s="9" t="s">
        <v>110</v>
      </c>
    </row>
    <row r="37" spans="1:5">
      <c r="A37" s="9">
        <v>36</v>
      </c>
      <c r="B37" s="9" t="s">
        <v>24</v>
      </c>
      <c r="C37" s="9" t="s">
        <v>104</v>
      </c>
      <c r="D37" s="9" t="s">
        <v>134</v>
      </c>
      <c r="E37" s="9" t="s">
        <v>110</v>
      </c>
    </row>
    <row r="38" spans="1:5">
      <c r="A38" s="9">
        <v>37</v>
      </c>
      <c r="B38" s="9" t="s">
        <v>24</v>
      </c>
      <c r="C38" s="9" t="s">
        <v>98</v>
      </c>
      <c r="D38" s="9" t="s">
        <v>135</v>
      </c>
      <c r="E38" s="9" t="s">
        <v>110</v>
      </c>
    </row>
    <row r="39" spans="1:5">
      <c r="A39" s="9">
        <v>38</v>
      </c>
      <c r="B39" s="9" t="s">
        <v>24</v>
      </c>
      <c r="C39" s="9" t="s">
        <v>101</v>
      </c>
      <c r="D39" s="9" t="s">
        <v>136</v>
      </c>
      <c r="E39" s="9" t="s">
        <v>100</v>
      </c>
    </row>
    <row r="40" spans="1:5">
      <c r="A40" s="9">
        <v>39</v>
      </c>
      <c r="B40" s="9" t="s">
        <v>24</v>
      </c>
      <c r="C40" s="9" t="s">
        <v>103</v>
      </c>
      <c r="D40" s="9" t="s">
        <v>136</v>
      </c>
      <c r="E40" s="9" t="s">
        <v>100</v>
      </c>
    </row>
    <row r="41" spans="1:5">
      <c r="A41" s="9">
        <v>40</v>
      </c>
      <c r="B41" s="9" t="s">
        <v>24</v>
      </c>
      <c r="C41" s="9" t="s">
        <v>104</v>
      </c>
      <c r="D41" s="9" t="s">
        <v>137</v>
      </c>
      <c r="E41" s="9" t="s">
        <v>110</v>
      </c>
    </row>
    <row r="42" spans="1:5">
      <c r="A42" s="9">
        <v>41</v>
      </c>
      <c r="B42" s="9" t="s">
        <v>24</v>
      </c>
      <c r="C42" s="9" t="s">
        <v>98</v>
      </c>
      <c r="D42" s="9" t="s">
        <v>138</v>
      </c>
      <c r="E42" s="9" t="s">
        <v>110</v>
      </c>
    </row>
    <row r="43" spans="1:5">
      <c r="A43" s="9">
        <v>42</v>
      </c>
      <c r="B43" s="9" t="s">
        <v>24</v>
      </c>
      <c r="C43" s="9" t="s">
        <v>101</v>
      </c>
      <c r="D43" s="9" t="s">
        <v>139</v>
      </c>
      <c r="E43" s="9" t="s">
        <v>100</v>
      </c>
    </row>
    <row r="44" spans="1:5">
      <c r="A44" s="9">
        <v>43</v>
      </c>
      <c r="B44" s="9" t="s">
        <v>24</v>
      </c>
      <c r="C44" s="9" t="s">
        <v>103</v>
      </c>
      <c r="D44" s="9" t="s">
        <v>139</v>
      </c>
      <c r="E44" s="9" t="s">
        <v>110</v>
      </c>
    </row>
    <row r="45" spans="1:5">
      <c r="A45" s="9">
        <v>44</v>
      </c>
      <c r="B45" s="9" t="s">
        <v>24</v>
      </c>
      <c r="C45" s="9" t="s">
        <v>104</v>
      </c>
      <c r="D45" s="9" t="s">
        <v>140</v>
      </c>
      <c r="E45" s="9" t="s">
        <v>130</v>
      </c>
    </row>
    <row r="46" spans="1:5">
      <c r="A46" s="9">
        <v>45</v>
      </c>
      <c r="B46" s="9" t="s">
        <v>24</v>
      </c>
      <c r="C46" s="9" t="s">
        <v>98</v>
      </c>
      <c r="D46" s="9" t="s">
        <v>141</v>
      </c>
      <c r="E46" s="9" t="s">
        <v>110</v>
      </c>
    </row>
    <row r="47" spans="1:5">
      <c r="A47" s="9">
        <v>46</v>
      </c>
      <c r="B47" s="9" t="s">
        <v>24</v>
      </c>
      <c r="C47" s="9" t="s">
        <v>101</v>
      </c>
      <c r="D47" s="9" t="s">
        <v>142</v>
      </c>
      <c r="E47" s="9" t="s">
        <v>110</v>
      </c>
    </row>
    <row r="48" spans="1:5">
      <c r="A48" s="9">
        <v>47</v>
      </c>
      <c r="B48" s="9" t="s">
        <v>24</v>
      </c>
      <c r="C48" s="9" t="s">
        <v>103</v>
      </c>
      <c r="D48" s="9" t="s">
        <v>142</v>
      </c>
      <c r="E48" s="9" t="s">
        <v>100</v>
      </c>
    </row>
    <row r="49" spans="1:5">
      <c r="A49" s="9">
        <v>48</v>
      </c>
      <c r="B49" s="9" t="s">
        <v>24</v>
      </c>
      <c r="C49" s="9" t="s">
        <v>104</v>
      </c>
      <c r="D49" s="9" t="s">
        <v>143</v>
      </c>
      <c r="E49" s="9" t="s">
        <v>100</v>
      </c>
    </row>
    <row r="50" spans="1:5">
      <c r="A50" s="9">
        <v>49</v>
      </c>
      <c r="B50" s="9" t="s">
        <v>24</v>
      </c>
      <c r="C50" s="9" t="s">
        <v>98</v>
      </c>
      <c r="D50" s="9" t="s">
        <v>144</v>
      </c>
      <c r="E50" s="9" t="s">
        <v>110</v>
      </c>
    </row>
    <row r="51" spans="1:5">
      <c r="A51" s="9">
        <v>50</v>
      </c>
      <c r="B51" s="9" t="s">
        <v>24</v>
      </c>
      <c r="C51" s="9" t="s">
        <v>101</v>
      </c>
      <c r="D51" s="9" t="s">
        <v>145</v>
      </c>
      <c r="E51" s="9" t="s">
        <v>110</v>
      </c>
    </row>
    <row r="52" spans="1:5">
      <c r="A52" s="9">
        <v>51</v>
      </c>
      <c r="B52" s="9" t="s">
        <v>24</v>
      </c>
      <c r="C52" s="9" t="s">
        <v>103</v>
      </c>
      <c r="D52" s="9" t="s">
        <v>145</v>
      </c>
      <c r="E52" s="9" t="s">
        <v>110</v>
      </c>
    </row>
    <row r="53" spans="1:5">
      <c r="A53" s="9">
        <v>52</v>
      </c>
      <c r="B53" s="9" t="s">
        <v>24</v>
      </c>
      <c r="C53" s="9" t="s">
        <v>104</v>
      </c>
      <c r="D53" s="9" t="s">
        <v>146</v>
      </c>
      <c r="E53" s="9" t="s">
        <v>100</v>
      </c>
    </row>
    <row r="54" spans="1:5">
      <c r="A54" s="9">
        <v>53</v>
      </c>
      <c r="B54" s="9" t="s">
        <v>24</v>
      </c>
      <c r="C54" s="9" t="s">
        <v>98</v>
      </c>
      <c r="D54" s="9" t="s">
        <v>147</v>
      </c>
      <c r="E54" s="9" t="s">
        <v>110</v>
      </c>
    </row>
    <row r="55" spans="1:5">
      <c r="A55" s="9">
        <v>54</v>
      </c>
      <c r="B55" s="9" t="s">
        <v>24</v>
      </c>
      <c r="C55" s="9" t="s">
        <v>101</v>
      </c>
      <c r="D55" s="9" t="s">
        <v>148</v>
      </c>
      <c r="E55" s="9" t="s">
        <v>149</v>
      </c>
    </row>
    <row r="56" spans="1:5">
      <c r="A56" s="9">
        <v>55</v>
      </c>
      <c r="B56" s="9" t="s">
        <v>24</v>
      </c>
      <c r="C56" s="9" t="s">
        <v>103</v>
      </c>
      <c r="D56" s="9" t="s">
        <v>148</v>
      </c>
      <c r="E56" s="9" t="s">
        <v>130</v>
      </c>
    </row>
    <row r="57" spans="1:5">
      <c r="A57" s="9">
        <v>56</v>
      </c>
      <c r="B57" s="9" t="s">
        <v>24</v>
      </c>
      <c r="C57" s="9" t="s">
        <v>104</v>
      </c>
      <c r="D57" s="9" t="s">
        <v>150</v>
      </c>
      <c r="E57" s="9" t="s">
        <v>130</v>
      </c>
    </row>
    <row r="58" spans="1:5">
      <c r="A58" s="9">
        <v>57</v>
      </c>
      <c r="B58" s="9" t="s">
        <v>24</v>
      </c>
      <c r="C58" s="9" t="s">
        <v>98</v>
      </c>
      <c r="D58" s="9" t="s">
        <v>151</v>
      </c>
      <c r="E58" s="9" t="s">
        <v>107</v>
      </c>
    </row>
    <row r="59" spans="1:5">
      <c r="A59" s="9">
        <v>58</v>
      </c>
      <c r="B59" s="9" t="s">
        <v>24</v>
      </c>
      <c r="C59" s="9" t="s">
        <v>101</v>
      </c>
      <c r="D59" s="9" t="s">
        <v>152</v>
      </c>
      <c r="E59" s="9" t="s">
        <v>100</v>
      </c>
    </row>
    <row r="60" spans="1:5">
      <c r="A60" s="9">
        <v>59</v>
      </c>
      <c r="B60" s="9" t="s">
        <v>24</v>
      </c>
      <c r="C60" s="9" t="s">
        <v>103</v>
      </c>
      <c r="D60" s="9" t="s">
        <v>152</v>
      </c>
      <c r="E60" s="9" t="s">
        <v>110</v>
      </c>
    </row>
    <row r="61" spans="1:5">
      <c r="A61" s="9">
        <v>60</v>
      </c>
      <c r="B61" s="9" t="s">
        <v>24</v>
      </c>
      <c r="C61" s="9" t="s">
        <v>104</v>
      </c>
      <c r="D61" s="9" t="s">
        <v>153</v>
      </c>
      <c r="E61" s="9" t="s">
        <v>110</v>
      </c>
    </row>
    <row r="62" spans="1:5">
      <c r="A62" s="9">
        <v>61</v>
      </c>
      <c r="B62" s="9" t="s">
        <v>24</v>
      </c>
      <c r="C62" s="9" t="s">
        <v>98</v>
      </c>
      <c r="D62" s="9" t="s">
        <v>154</v>
      </c>
      <c r="E62" s="9" t="s">
        <v>110</v>
      </c>
    </row>
    <row r="63" spans="1:5">
      <c r="A63" s="9">
        <v>62</v>
      </c>
      <c r="B63" s="9" t="s">
        <v>24</v>
      </c>
      <c r="C63" s="9" t="s">
        <v>101</v>
      </c>
      <c r="D63" s="9"/>
      <c r="E63" s="9"/>
    </row>
    <row r="64" spans="1:5">
      <c r="A64" s="9">
        <v>63</v>
      </c>
      <c r="B64" s="9" t="s">
        <v>24</v>
      </c>
      <c r="C64" s="9" t="s">
        <v>103</v>
      </c>
      <c r="D64" s="9"/>
      <c r="E64" s="9"/>
    </row>
    <row r="65" spans="1:5">
      <c r="A65" s="9">
        <v>64</v>
      </c>
      <c r="B65" s="9" t="s">
        <v>24</v>
      </c>
      <c r="C65" s="9" t="s">
        <v>104</v>
      </c>
      <c r="D65" s="9" t="s">
        <v>155</v>
      </c>
      <c r="E65" s="9" t="s">
        <v>149</v>
      </c>
    </row>
    <row r="66" spans="1:5">
      <c r="A66" s="9">
        <v>65</v>
      </c>
      <c r="B66" s="9" t="s">
        <v>24</v>
      </c>
      <c r="C66" s="9" t="s">
        <v>98</v>
      </c>
      <c r="D66" s="9" t="s">
        <v>156</v>
      </c>
      <c r="E66" s="9" t="s">
        <v>110</v>
      </c>
    </row>
    <row r="67" spans="1:5">
      <c r="A67" s="9">
        <v>66</v>
      </c>
      <c r="B67" s="9" t="s">
        <v>24</v>
      </c>
      <c r="C67" s="9" t="s">
        <v>101</v>
      </c>
      <c r="D67" s="9" t="s">
        <v>157</v>
      </c>
      <c r="E67" s="9" t="s">
        <v>100</v>
      </c>
    </row>
    <row r="68" spans="1:5">
      <c r="A68" s="9">
        <v>67</v>
      </c>
      <c r="B68" s="9" t="s">
        <v>24</v>
      </c>
      <c r="C68" s="9" t="s">
        <v>103</v>
      </c>
      <c r="D68" s="9" t="s">
        <v>157</v>
      </c>
      <c r="E68" s="9" t="s">
        <v>100</v>
      </c>
    </row>
    <row r="69" spans="1:5">
      <c r="A69" s="9">
        <v>68</v>
      </c>
      <c r="B69" s="9" t="s">
        <v>24</v>
      </c>
      <c r="C69" s="9" t="s">
        <v>104</v>
      </c>
      <c r="D69" s="9" t="s">
        <v>158</v>
      </c>
      <c r="E69" s="9" t="s">
        <v>110</v>
      </c>
    </row>
    <row r="70" spans="1:5">
      <c r="A70" s="9">
        <v>69</v>
      </c>
      <c r="B70" s="9" t="s">
        <v>24</v>
      </c>
      <c r="C70" s="9" t="s">
        <v>98</v>
      </c>
      <c r="D70" s="9" t="s">
        <v>159</v>
      </c>
      <c r="E70" s="9" t="s">
        <v>110</v>
      </c>
    </row>
    <row r="71" spans="1:5">
      <c r="A71" s="9">
        <v>70</v>
      </c>
      <c r="B71" s="9" t="s">
        <v>24</v>
      </c>
      <c r="C71" s="9" t="s">
        <v>101</v>
      </c>
      <c r="D71" s="9" t="s">
        <v>160</v>
      </c>
      <c r="E71" s="9" t="s">
        <v>100</v>
      </c>
    </row>
    <row r="72" spans="1:5">
      <c r="A72" s="9">
        <v>71</v>
      </c>
      <c r="B72" s="9" t="s">
        <v>24</v>
      </c>
      <c r="C72" s="9" t="s">
        <v>103</v>
      </c>
      <c r="D72" s="9" t="s">
        <v>160</v>
      </c>
      <c r="E72" s="9" t="s">
        <v>100</v>
      </c>
    </row>
    <row r="73" spans="1:5">
      <c r="A73" s="9">
        <v>72</v>
      </c>
      <c r="B73" s="9" t="s">
        <v>24</v>
      </c>
      <c r="C73" s="9" t="s">
        <v>104</v>
      </c>
      <c r="D73" s="9" t="s">
        <v>161</v>
      </c>
      <c r="E73" s="9" t="s">
        <v>100</v>
      </c>
    </row>
    <row r="74" spans="1:5">
      <c r="A74" s="9">
        <v>73</v>
      </c>
      <c r="B74" s="9" t="s">
        <v>24</v>
      </c>
      <c r="C74" s="9" t="s">
        <v>98</v>
      </c>
      <c r="D74" s="9" t="s">
        <v>162</v>
      </c>
      <c r="E74" s="9" t="s">
        <v>110</v>
      </c>
    </row>
    <row r="75" spans="1:5">
      <c r="A75" s="9">
        <v>74</v>
      </c>
      <c r="B75" s="9" t="s">
        <v>24</v>
      </c>
      <c r="C75" s="9" t="s">
        <v>101</v>
      </c>
      <c r="D75" s="9" t="s">
        <v>163</v>
      </c>
      <c r="E75" s="9" t="s">
        <v>100</v>
      </c>
    </row>
    <row r="76" spans="1:5">
      <c r="A76" s="9">
        <v>75</v>
      </c>
      <c r="B76" s="9" t="s">
        <v>24</v>
      </c>
      <c r="C76" s="9" t="s">
        <v>103</v>
      </c>
      <c r="D76" s="9" t="s">
        <v>163</v>
      </c>
      <c r="E76" s="9" t="s">
        <v>100</v>
      </c>
    </row>
    <row r="77" spans="1:5">
      <c r="A77" s="9">
        <v>76</v>
      </c>
      <c r="B77" s="9" t="s">
        <v>24</v>
      </c>
      <c r="C77" s="9" t="s">
        <v>104</v>
      </c>
      <c r="D77" s="9" t="s">
        <v>164</v>
      </c>
      <c r="E77" s="9" t="s">
        <v>110</v>
      </c>
    </row>
    <row r="78" spans="1:5">
      <c r="A78" s="9">
        <v>77</v>
      </c>
      <c r="B78" s="9" t="s">
        <v>24</v>
      </c>
      <c r="C78" s="9" t="s">
        <v>98</v>
      </c>
      <c r="D78" s="9" t="s">
        <v>165</v>
      </c>
      <c r="E78" s="9" t="s">
        <v>110</v>
      </c>
    </row>
    <row r="79" spans="1:5">
      <c r="A79" s="9">
        <v>78</v>
      </c>
      <c r="B79" s="9" t="s">
        <v>24</v>
      </c>
      <c r="C79" s="9" t="s">
        <v>101</v>
      </c>
      <c r="D79" s="9" t="s">
        <v>166</v>
      </c>
      <c r="E79" s="9" t="s">
        <v>100</v>
      </c>
    </row>
    <row r="80" spans="1:5">
      <c r="A80" s="9">
        <v>79</v>
      </c>
      <c r="B80" s="9" t="s">
        <v>24</v>
      </c>
      <c r="C80" s="9" t="s">
        <v>103</v>
      </c>
      <c r="D80" s="9" t="s">
        <v>166</v>
      </c>
      <c r="E80" s="9" t="s">
        <v>100</v>
      </c>
    </row>
    <row r="81" spans="1:5">
      <c r="A81" s="9">
        <v>80</v>
      </c>
      <c r="B81" s="9" t="s">
        <v>24</v>
      </c>
      <c r="C81" s="9" t="s">
        <v>104</v>
      </c>
      <c r="D81" s="9" t="s">
        <v>167</v>
      </c>
      <c r="E81" s="9" t="s">
        <v>110</v>
      </c>
    </row>
    <row r="82" spans="1:5">
      <c r="A82" s="9">
        <v>81</v>
      </c>
      <c r="B82" s="9" t="s">
        <v>24</v>
      </c>
      <c r="C82" s="9" t="s">
        <v>98</v>
      </c>
      <c r="D82" s="9" t="s">
        <v>168</v>
      </c>
      <c r="E82" s="9" t="s">
        <v>110</v>
      </c>
    </row>
    <row r="83" spans="1:5">
      <c r="A83" s="9">
        <v>82</v>
      </c>
      <c r="B83" s="9" t="s">
        <v>24</v>
      </c>
      <c r="C83" s="9" t="s">
        <v>101</v>
      </c>
      <c r="D83" s="9" t="s">
        <v>169</v>
      </c>
      <c r="E83" s="9" t="s">
        <v>110</v>
      </c>
    </row>
    <row r="84" spans="1:5">
      <c r="A84" s="9">
        <v>83</v>
      </c>
      <c r="B84" s="9" t="s">
        <v>24</v>
      </c>
      <c r="C84" s="9" t="s">
        <v>103</v>
      </c>
      <c r="D84" s="9" t="s">
        <v>169</v>
      </c>
      <c r="E84" s="9" t="s">
        <v>110</v>
      </c>
    </row>
    <row r="85" spans="1:5">
      <c r="A85" s="9">
        <v>84</v>
      </c>
      <c r="B85" s="9" t="s">
        <v>24</v>
      </c>
      <c r="C85" s="9" t="s">
        <v>104</v>
      </c>
      <c r="D85" s="9" t="s">
        <v>170</v>
      </c>
      <c r="E85" s="9" t="s">
        <v>100</v>
      </c>
    </row>
    <row r="86" spans="1:5">
      <c r="A86" s="9">
        <v>85</v>
      </c>
      <c r="B86" s="9" t="s">
        <v>24</v>
      </c>
      <c r="C86" s="9" t="s">
        <v>98</v>
      </c>
      <c r="D86" s="9" t="s">
        <v>171</v>
      </c>
      <c r="E86" s="9" t="s">
        <v>107</v>
      </c>
    </row>
    <row r="87" spans="1:5">
      <c r="A87" s="9">
        <v>86</v>
      </c>
      <c r="B87" s="9" t="s">
        <v>24</v>
      </c>
      <c r="C87" s="9" t="s">
        <v>101</v>
      </c>
      <c r="D87" s="9" t="s">
        <v>172</v>
      </c>
      <c r="E87" s="9" t="s">
        <v>110</v>
      </c>
    </row>
    <row r="88" spans="1:5">
      <c r="A88" s="9">
        <v>87</v>
      </c>
      <c r="B88" s="9" t="s">
        <v>24</v>
      </c>
      <c r="C88" s="9" t="s">
        <v>103</v>
      </c>
      <c r="D88" s="9" t="s">
        <v>172</v>
      </c>
      <c r="E88" s="9" t="s">
        <v>110</v>
      </c>
    </row>
    <row r="89" spans="1:5">
      <c r="A89" s="9">
        <v>88</v>
      </c>
      <c r="B89" s="9" t="s">
        <v>24</v>
      </c>
      <c r="C89" s="9" t="s">
        <v>104</v>
      </c>
      <c r="D89" s="9" t="s">
        <v>173</v>
      </c>
      <c r="E89" s="9" t="s">
        <v>110</v>
      </c>
    </row>
  </sheetData>
  <autoFilter ref="A1:E89">
    <extLst/>
  </autoFilter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"/>
  <sheetViews>
    <sheetView workbookViewId="0">
      <selection activeCell="A5" sqref="$A5:$XFD5"/>
    </sheetView>
  </sheetViews>
  <sheetFormatPr defaultColWidth="9" defaultRowHeight="13.5" outlineLevelRow="4"/>
  <cols>
    <col min="1" max="31" width="6.625" customWidth="1"/>
  </cols>
  <sheetData>
    <row r="1" ht="25.5" spans="1:1">
      <c r="A1" s="5" t="s">
        <v>174</v>
      </c>
    </row>
    <row r="2" spans="1:1">
      <c r="A2" s="6" t="s">
        <v>175</v>
      </c>
    </row>
    <row r="3" ht="27" spans="1:31">
      <c r="A3" s="7" t="s">
        <v>176</v>
      </c>
      <c r="B3" s="2" t="s">
        <v>177</v>
      </c>
      <c r="C3" s="2" t="s">
        <v>178</v>
      </c>
      <c r="D3" s="2" t="s">
        <v>179</v>
      </c>
      <c r="E3" s="2" t="s">
        <v>180</v>
      </c>
      <c r="F3" s="2" t="s">
        <v>181</v>
      </c>
      <c r="G3" s="7" t="s">
        <v>182</v>
      </c>
      <c r="H3" s="7" t="s">
        <v>183</v>
      </c>
      <c r="I3" s="2" t="s">
        <v>184</v>
      </c>
      <c r="J3" s="2" t="s">
        <v>185</v>
      </c>
      <c r="K3" s="2" t="s">
        <v>186</v>
      </c>
      <c r="L3" s="2" t="s">
        <v>187</v>
      </c>
      <c r="M3" s="2" t="s">
        <v>188</v>
      </c>
      <c r="N3" s="7" t="s">
        <v>189</v>
      </c>
      <c r="O3" s="7" t="s">
        <v>190</v>
      </c>
      <c r="P3" s="2" t="s">
        <v>191</v>
      </c>
      <c r="Q3" s="2" t="s">
        <v>192</v>
      </c>
      <c r="R3" s="2" t="s">
        <v>193</v>
      </c>
      <c r="S3" s="2" t="s">
        <v>194</v>
      </c>
      <c r="T3" s="2" t="s">
        <v>195</v>
      </c>
      <c r="U3" s="7" t="s">
        <v>196</v>
      </c>
      <c r="V3" s="7" t="s">
        <v>197</v>
      </c>
      <c r="W3" s="2" t="s">
        <v>198</v>
      </c>
      <c r="X3" s="2" t="s">
        <v>199</v>
      </c>
      <c r="Y3" s="2" t="s">
        <v>200</v>
      </c>
      <c r="Z3" s="2" t="s">
        <v>201</v>
      </c>
      <c r="AA3" s="2" t="s">
        <v>202</v>
      </c>
      <c r="AB3" s="7" t="s">
        <v>203</v>
      </c>
      <c r="AC3" s="7" t="s">
        <v>204</v>
      </c>
      <c r="AD3" s="2" t="s">
        <v>205</v>
      </c>
      <c r="AE3" s="2" t="s">
        <v>206</v>
      </c>
    </row>
    <row r="4" ht="14.25" spans="1:1">
      <c r="A4" s="8" t="s">
        <v>207</v>
      </c>
    </row>
    <row r="5" ht="54" spans="2:31">
      <c r="B5" s="2" t="s">
        <v>208</v>
      </c>
      <c r="C5" s="2" t="s">
        <v>209</v>
      </c>
      <c r="D5" s="2" t="s">
        <v>210</v>
      </c>
      <c r="E5" s="2" t="s">
        <v>211</v>
      </c>
      <c r="F5" s="2" t="s">
        <v>212</v>
      </c>
      <c r="I5" s="2" t="s">
        <v>213</v>
      </c>
      <c r="J5" s="2" t="s">
        <v>211</v>
      </c>
      <c r="K5" s="2" t="s">
        <v>214</v>
      </c>
      <c r="L5" s="2" t="s">
        <v>210</v>
      </c>
      <c r="M5" s="2" t="s">
        <v>215</v>
      </c>
      <c r="P5" s="2" t="s">
        <v>216</v>
      </c>
      <c r="Q5" s="2" t="s">
        <v>217</v>
      </c>
      <c r="R5" s="2" t="s">
        <v>218</v>
      </c>
      <c r="S5" s="2" t="s">
        <v>218</v>
      </c>
      <c r="T5" s="2" t="s">
        <v>219</v>
      </c>
      <c r="W5" s="2" t="s">
        <v>220</v>
      </c>
      <c r="X5" s="2" t="s">
        <v>221</v>
      </c>
      <c r="Y5" s="2" t="s">
        <v>222</v>
      </c>
      <c r="Z5" s="2" t="s">
        <v>223</v>
      </c>
      <c r="AA5" s="2" t="s">
        <v>224</v>
      </c>
      <c r="AD5" s="2" t="s">
        <v>225</v>
      </c>
      <c r="AE5" s="2" t="s">
        <v>226</v>
      </c>
    </row>
  </sheetData>
  <mergeCells count="3">
    <mergeCell ref="A1:AE1"/>
    <mergeCell ref="A2:AE2"/>
    <mergeCell ref="A4:AE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A1" sqref="A1:M1"/>
    </sheetView>
  </sheetViews>
  <sheetFormatPr defaultColWidth="9" defaultRowHeight="13.5"/>
  <sheetData>
    <row r="1" ht="25.5" spans="1:13">
      <c r="A1" s="3" t="s">
        <v>227</v>
      </c>
      <c r="B1" s="3" t="s">
        <v>228</v>
      </c>
      <c r="C1" s="3" t="s">
        <v>228</v>
      </c>
      <c r="D1" s="3" t="s">
        <v>228</v>
      </c>
      <c r="E1" s="3" t="s">
        <v>228</v>
      </c>
      <c r="F1" s="3" t="s">
        <v>228</v>
      </c>
      <c r="G1" s="3" t="s">
        <v>228</v>
      </c>
      <c r="H1" s="3" t="s">
        <v>228</v>
      </c>
      <c r="I1" s="3" t="s">
        <v>228</v>
      </c>
      <c r="J1" s="3" t="s">
        <v>228</v>
      </c>
      <c r="K1" s="3" t="s">
        <v>228</v>
      </c>
      <c r="L1" s="3" t="s">
        <v>228</v>
      </c>
      <c r="M1" s="3" t="s">
        <v>228</v>
      </c>
    </row>
    <row r="2" ht="25.5" spans="1:13">
      <c r="A2" s="3" t="s">
        <v>175</v>
      </c>
      <c r="B2" s="3" t="s">
        <v>229</v>
      </c>
      <c r="C2" s="3" t="s">
        <v>229</v>
      </c>
      <c r="D2" s="3" t="s">
        <v>229</v>
      </c>
      <c r="E2" s="3" t="s">
        <v>229</v>
      </c>
      <c r="F2" s="3" t="s">
        <v>229</v>
      </c>
      <c r="G2" s="3" t="s">
        <v>229</v>
      </c>
      <c r="H2" s="3" t="s">
        <v>229</v>
      </c>
      <c r="I2" s="3" t="s">
        <v>229</v>
      </c>
      <c r="J2" s="3" t="s">
        <v>229</v>
      </c>
      <c r="K2" s="3" t="s">
        <v>229</v>
      </c>
      <c r="L2" s="3" t="s">
        <v>229</v>
      </c>
      <c r="M2" s="3" t="s">
        <v>229</v>
      </c>
    </row>
    <row r="3" ht="25.5" spans="1:13">
      <c r="A3" s="3" t="s">
        <v>2</v>
      </c>
      <c r="B3" s="3" t="s">
        <v>230</v>
      </c>
      <c r="C3" s="3" t="s">
        <v>37</v>
      </c>
      <c r="D3" s="3" t="s">
        <v>231</v>
      </c>
      <c r="E3" s="3" t="s">
        <v>231</v>
      </c>
      <c r="F3" s="3" t="s">
        <v>232</v>
      </c>
      <c r="G3" s="3" t="s">
        <v>232</v>
      </c>
      <c r="H3" s="3" t="s">
        <v>233</v>
      </c>
      <c r="I3" s="3" t="s">
        <v>233</v>
      </c>
      <c r="J3" s="3" t="s">
        <v>234</v>
      </c>
      <c r="K3" s="3" t="s">
        <v>235</v>
      </c>
      <c r="L3" s="3" t="s">
        <v>236</v>
      </c>
      <c r="M3" s="3" t="s">
        <v>23</v>
      </c>
    </row>
    <row r="4" ht="25.5" spans="1:13">
      <c r="A4" s="3" t="s">
        <v>2</v>
      </c>
      <c r="B4" s="3" t="s">
        <v>230</v>
      </c>
      <c r="C4" s="3" t="s">
        <v>37</v>
      </c>
      <c r="D4" s="3" t="s">
        <v>237</v>
      </c>
      <c r="E4" s="3" t="s">
        <v>238</v>
      </c>
      <c r="F4" s="3" t="s">
        <v>237</v>
      </c>
      <c r="G4" s="3" t="s">
        <v>238</v>
      </c>
      <c r="H4" s="3" t="s">
        <v>239</v>
      </c>
      <c r="I4" s="3" t="s">
        <v>240</v>
      </c>
      <c r="J4" s="3" t="s">
        <v>234</v>
      </c>
      <c r="K4" s="3" t="s">
        <v>235</v>
      </c>
      <c r="L4" s="3" t="s">
        <v>236</v>
      </c>
      <c r="M4" s="3" t="s">
        <v>23</v>
      </c>
    </row>
    <row r="5" spans="1:13">
      <c r="A5" s="4" t="s">
        <v>24</v>
      </c>
      <c r="B5" s="4" t="s">
        <v>241</v>
      </c>
      <c r="C5" s="4" t="s">
        <v>242</v>
      </c>
      <c r="D5" s="4" t="s">
        <v>243</v>
      </c>
      <c r="E5" s="4" t="s">
        <v>244</v>
      </c>
      <c r="F5" s="4" t="s">
        <v>244</v>
      </c>
      <c r="G5" s="4" t="s">
        <v>245</v>
      </c>
      <c r="J5" s="4">
        <v>0</v>
      </c>
      <c r="K5" s="4">
        <v>0</v>
      </c>
      <c r="L5" s="4">
        <v>0</v>
      </c>
      <c r="M5" s="4" t="s">
        <v>246</v>
      </c>
    </row>
    <row r="6" spans="1:13">
      <c r="A6" s="4" t="s">
        <v>24</v>
      </c>
      <c r="B6" s="4" t="s">
        <v>241</v>
      </c>
      <c r="C6" s="4" t="s">
        <v>247</v>
      </c>
      <c r="D6" s="4" t="s">
        <v>248</v>
      </c>
      <c r="E6" s="4" t="s">
        <v>244</v>
      </c>
      <c r="F6" s="4" t="s">
        <v>244</v>
      </c>
      <c r="G6" s="4" t="s">
        <v>245</v>
      </c>
      <c r="J6" s="4">
        <v>0</v>
      </c>
      <c r="K6" s="4">
        <v>0</v>
      </c>
      <c r="L6" s="4">
        <v>0</v>
      </c>
      <c r="M6" s="4" t="s">
        <v>246</v>
      </c>
    </row>
    <row r="7" spans="1:13">
      <c r="A7" s="4" t="s">
        <v>24</v>
      </c>
      <c r="B7" s="4" t="s">
        <v>241</v>
      </c>
      <c r="C7" s="4" t="s">
        <v>249</v>
      </c>
      <c r="D7" s="4" t="s">
        <v>250</v>
      </c>
      <c r="E7" s="4" t="s">
        <v>244</v>
      </c>
      <c r="F7" s="4" t="s">
        <v>244</v>
      </c>
      <c r="G7" s="4" t="s">
        <v>251</v>
      </c>
      <c r="J7" s="4">
        <v>0</v>
      </c>
      <c r="K7" s="4">
        <v>0</v>
      </c>
      <c r="L7" s="4">
        <v>0</v>
      </c>
      <c r="M7" s="4" t="s">
        <v>246</v>
      </c>
    </row>
    <row r="8" spans="1:13">
      <c r="A8" s="4" t="s">
        <v>24</v>
      </c>
      <c r="B8" s="4" t="s">
        <v>241</v>
      </c>
      <c r="C8" s="4" t="s">
        <v>252</v>
      </c>
      <c r="D8" s="4" t="s">
        <v>243</v>
      </c>
      <c r="E8" s="4" t="s">
        <v>244</v>
      </c>
      <c r="F8" s="4" t="s">
        <v>244</v>
      </c>
      <c r="G8" s="4" t="s">
        <v>251</v>
      </c>
      <c r="J8" s="4">
        <v>0</v>
      </c>
      <c r="K8" s="4">
        <v>0</v>
      </c>
      <c r="L8" s="4">
        <v>0</v>
      </c>
      <c r="M8" s="4" t="s">
        <v>246</v>
      </c>
    </row>
    <row r="9" spans="1:13">
      <c r="A9" s="4" t="s">
        <v>24</v>
      </c>
      <c r="B9" s="4" t="s">
        <v>241</v>
      </c>
      <c r="C9" s="4" t="s">
        <v>253</v>
      </c>
      <c r="D9" s="4" t="s">
        <v>250</v>
      </c>
      <c r="E9" s="4" t="s">
        <v>254</v>
      </c>
      <c r="F9" s="4" t="s">
        <v>254</v>
      </c>
      <c r="G9" s="4" t="s">
        <v>255</v>
      </c>
      <c r="J9" s="4">
        <v>0</v>
      </c>
      <c r="K9" s="4">
        <v>0</v>
      </c>
      <c r="L9" s="4">
        <v>0</v>
      </c>
      <c r="M9" s="4" t="s">
        <v>246</v>
      </c>
    </row>
    <row r="10" spans="1:13">
      <c r="A10" s="4" t="s">
        <v>24</v>
      </c>
      <c r="B10" s="4" t="s">
        <v>241</v>
      </c>
      <c r="C10" s="4" t="s">
        <v>256</v>
      </c>
      <c r="D10" s="4" t="s">
        <v>257</v>
      </c>
      <c r="E10" s="4" t="s">
        <v>254</v>
      </c>
      <c r="F10" s="4" t="s">
        <v>254</v>
      </c>
      <c r="G10" s="4" t="s">
        <v>251</v>
      </c>
      <c r="J10" s="4">
        <v>0</v>
      </c>
      <c r="K10" s="4">
        <v>0</v>
      </c>
      <c r="L10" s="4">
        <v>0</v>
      </c>
      <c r="M10" s="4" t="s">
        <v>246</v>
      </c>
    </row>
    <row r="11" spans="1:13">
      <c r="A11" s="4" t="s">
        <v>24</v>
      </c>
      <c r="B11" s="4" t="s">
        <v>241</v>
      </c>
      <c r="C11" s="4" t="s">
        <v>258</v>
      </c>
      <c r="D11" s="4" t="s">
        <v>243</v>
      </c>
      <c r="E11" s="4" t="s">
        <v>244</v>
      </c>
      <c r="F11" s="4" t="s">
        <v>244</v>
      </c>
      <c r="G11" s="4" t="s">
        <v>251</v>
      </c>
      <c r="J11" s="4">
        <v>0</v>
      </c>
      <c r="K11" s="4">
        <v>0</v>
      </c>
      <c r="L11" s="4">
        <v>0</v>
      </c>
      <c r="M11" s="4" t="s">
        <v>246</v>
      </c>
    </row>
    <row r="12" spans="1:13">
      <c r="A12" s="4" t="s">
        <v>24</v>
      </c>
      <c r="B12" s="4" t="s">
        <v>241</v>
      </c>
      <c r="C12" s="4" t="s">
        <v>259</v>
      </c>
      <c r="D12" s="4" t="s">
        <v>250</v>
      </c>
      <c r="E12" s="4" t="s">
        <v>244</v>
      </c>
      <c r="F12" s="4" t="s">
        <v>244</v>
      </c>
      <c r="G12" s="4" t="s">
        <v>245</v>
      </c>
      <c r="J12" s="4">
        <v>0</v>
      </c>
      <c r="K12" s="4">
        <v>0</v>
      </c>
      <c r="L12" s="4">
        <v>0</v>
      </c>
      <c r="M12" s="4" t="s">
        <v>246</v>
      </c>
    </row>
    <row r="13" spans="1:13">
      <c r="A13" s="4" t="s">
        <v>24</v>
      </c>
      <c r="B13" s="4" t="s">
        <v>241</v>
      </c>
      <c r="C13" s="4" t="s">
        <v>260</v>
      </c>
      <c r="D13" s="4" t="s">
        <v>250</v>
      </c>
      <c r="E13" s="4" t="s">
        <v>244</v>
      </c>
      <c r="F13" s="4" t="s">
        <v>244</v>
      </c>
      <c r="G13" s="4" t="s">
        <v>251</v>
      </c>
      <c r="J13" s="4">
        <v>0</v>
      </c>
      <c r="K13" s="4">
        <v>0</v>
      </c>
      <c r="L13" s="4">
        <v>0</v>
      </c>
      <c r="M13" s="4" t="s">
        <v>246</v>
      </c>
    </row>
    <row r="14" spans="1:13">
      <c r="A14" s="4" t="s">
        <v>24</v>
      </c>
      <c r="B14" s="4" t="s">
        <v>241</v>
      </c>
      <c r="C14" s="4" t="s">
        <v>261</v>
      </c>
      <c r="D14" s="4" t="s">
        <v>250</v>
      </c>
      <c r="E14" s="4" t="s">
        <v>244</v>
      </c>
      <c r="F14" s="4" t="s">
        <v>244</v>
      </c>
      <c r="G14" s="4" t="s">
        <v>262</v>
      </c>
      <c r="J14" s="4">
        <v>0</v>
      </c>
      <c r="K14" s="4">
        <v>0</v>
      </c>
      <c r="L14" s="4">
        <v>0</v>
      </c>
      <c r="M14" s="4" t="s">
        <v>246</v>
      </c>
    </row>
    <row r="15" spans="1:13">
      <c r="A15" s="4" t="s">
        <v>24</v>
      </c>
      <c r="B15" s="4" t="s">
        <v>241</v>
      </c>
      <c r="C15" s="4" t="s">
        <v>263</v>
      </c>
      <c r="D15" s="4" t="s">
        <v>243</v>
      </c>
      <c r="E15" s="4" t="s">
        <v>254</v>
      </c>
      <c r="F15" s="4" t="s">
        <v>254</v>
      </c>
      <c r="G15" s="4" t="s">
        <v>251</v>
      </c>
      <c r="J15" s="4">
        <v>0</v>
      </c>
      <c r="K15" s="4">
        <v>0</v>
      </c>
      <c r="L15" s="4">
        <v>0</v>
      </c>
      <c r="M15" s="4" t="s">
        <v>246</v>
      </c>
    </row>
    <row r="16" spans="1:13">
      <c r="A16" s="4" t="s">
        <v>24</v>
      </c>
      <c r="B16" s="4" t="s">
        <v>241</v>
      </c>
      <c r="C16" s="4" t="s">
        <v>264</v>
      </c>
      <c r="D16" s="4" t="s">
        <v>257</v>
      </c>
      <c r="E16" s="4" t="s">
        <v>244</v>
      </c>
      <c r="F16" s="4" t="s">
        <v>244</v>
      </c>
      <c r="G16" s="4" t="s">
        <v>265</v>
      </c>
      <c r="J16" s="4">
        <v>0</v>
      </c>
      <c r="K16" s="4">
        <v>0</v>
      </c>
      <c r="L16" s="4">
        <v>0</v>
      </c>
      <c r="M16" s="4" t="s">
        <v>246</v>
      </c>
    </row>
    <row r="17" spans="1:13">
      <c r="A17" s="4" t="s">
        <v>24</v>
      </c>
      <c r="B17" s="4" t="s">
        <v>241</v>
      </c>
      <c r="C17" s="4" t="s">
        <v>266</v>
      </c>
      <c r="D17" s="4" t="s">
        <v>267</v>
      </c>
      <c r="E17" s="4" t="s">
        <v>254</v>
      </c>
      <c r="F17" s="4" t="s">
        <v>254</v>
      </c>
      <c r="G17" s="4" t="s">
        <v>268</v>
      </c>
      <c r="J17" s="4">
        <v>0</v>
      </c>
      <c r="K17" s="4">
        <v>0</v>
      </c>
      <c r="L17" s="4">
        <v>0</v>
      </c>
      <c r="M17" s="4" t="s">
        <v>246</v>
      </c>
    </row>
    <row r="18" spans="1:13">
      <c r="A18" s="4" t="s">
        <v>24</v>
      </c>
      <c r="B18" s="4" t="s">
        <v>241</v>
      </c>
      <c r="C18" s="4" t="s">
        <v>269</v>
      </c>
      <c r="D18" s="4" t="s">
        <v>267</v>
      </c>
      <c r="E18" s="4" t="s">
        <v>254</v>
      </c>
      <c r="F18" s="4" t="s">
        <v>254</v>
      </c>
      <c r="G18" s="4" t="s">
        <v>268</v>
      </c>
      <c r="J18" s="4">
        <v>0</v>
      </c>
      <c r="K18" s="4">
        <v>0</v>
      </c>
      <c r="L18" s="4">
        <v>0</v>
      </c>
      <c r="M18" s="4" t="s">
        <v>246</v>
      </c>
    </row>
    <row r="19" spans="1:13">
      <c r="A19" s="4" t="s">
        <v>24</v>
      </c>
      <c r="B19" s="4" t="s">
        <v>241</v>
      </c>
      <c r="C19" s="4" t="s">
        <v>270</v>
      </c>
      <c r="D19" s="4" t="s">
        <v>271</v>
      </c>
      <c r="E19" s="4" t="s">
        <v>244</v>
      </c>
      <c r="F19" s="4" t="s">
        <v>244</v>
      </c>
      <c r="G19" s="4" t="s">
        <v>245</v>
      </c>
      <c r="J19" s="4">
        <v>0</v>
      </c>
      <c r="K19" s="4">
        <v>0</v>
      </c>
      <c r="L19" s="4">
        <v>0</v>
      </c>
      <c r="M19" s="4" t="s">
        <v>246</v>
      </c>
    </row>
    <row r="20" spans="1:13">
      <c r="A20" s="4" t="s">
        <v>24</v>
      </c>
      <c r="B20" s="4" t="s">
        <v>241</v>
      </c>
      <c r="C20" s="4" t="s">
        <v>272</v>
      </c>
      <c r="D20" s="4" t="s">
        <v>257</v>
      </c>
      <c r="E20" s="4"/>
      <c r="F20" s="4"/>
      <c r="G20" s="4" t="s">
        <v>245</v>
      </c>
      <c r="J20" s="4">
        <v>0</v>
      </c>
      <c r="K20" s="4">
        <v>0</v>
      </c>
      <c r="L20" s="4">
        <v>0</v>
      </c>
      <c r="M20" s="4" t="s">
        <v>246</v>
      </c>
    </row>
    <row r="21" spans="1:13">
      <c r="A21" s="4" t="s">
        <v>24</v>
      </c>
      <c r="B21" s="4" t="s">
        <v>241</v>
      </c>
      <c r="C21" s="4" t="s">
        <v>273</v>
      </c>
      <c r="D21" s="4" t="s">
        <v>274</v>
      </c>
      <c r="E21" s="4" t="s">
        <v>244</v>
      </c>
      <c r="F21" s="4" t="s">
        <v>244</v>
      </c>
      <c r="G21" s="4" t="s">
        <v>251</v>
      </c>
      <c r="J21" s="4">
        <v>0</v>
      </c>
      <c r="K21" s="4">
        <v>0</v>
      </c>
      <c r="L21" s="4">
        <v>0</v>
      </c>
      <c r="M21" s="4" t="s">
        <v>246</v>
      </c>
    </row>
    <row r="22" spans="1:13">
      <c r="A22" s="4" t="s">
        <v>24</v>
      </c>
      <c r="B22" s="4" t="s">
        <v>241</v>
      </c>
      <c r="C22" s="4" t="s">
        <v>275</v>
      </c>
      <c r="D22" s="4" t="s">
        <v>276</v>
      </c>
      <c r="E22" s="4" t="s">
        <v>254</v>
      </c>
      <c r="F22" s="4" t="s">
        <v>254</v>
      </c>
      <c r="G22" s="4" t="s">
        <v>265</v>
      </c>
      <c r="J22" s="4">
        <v>0</v>
      </c>
      <c r="K22" s="4">
        <v>0</v>
      </c>
      <c r="L22" s="4">
        <v>0</v>
      </c>
      <c r="M22" s="4" t="s">
        <v>246</v>
      </c>
    </row>
    <row r="23" spans="1:13">
      <c r="A23" s="4" t="s">
        <v>24</v>
      </c>
      <c r="B23" s="4" t="s">
        <v>241</v>
      </c>
      <c r="C23" s="4" t="s">
        <v>277</v>
      </c>
      <c r="D23" s="4" t="s">
        <v>257</v>
      </c>
      <c r="E23" s="4" t="s">
        <v>278</v>
      </c>
      <c r="F23" s="4" t="s">
        <v>278</v>
      </c>
      <c r="G23" s="4" t="s">
        <v>251</v>
      </c>
      <c r="J23" s="4">
        <v>0</v>
      </c>
      <c r="K23" s="4">
        <v>0</v>
      </c>
      <c r="L23" s="4">
        <v>0</v>
      </c>
      <c r="M23" s="4" t="s">
        <v>246</v>
      </c>
    </row>
    <row r="24" spans="1:13">
      <c r="A24" s="4" t="s">
        <v>24</v>
      </c>
      <c r="B24" s="4" t="s">
        <v>241</v>
      </c>
      <c r="C24" s="4" t="s">
        <v>279</v>
      </c>
      <c r="D24" s="4" t="s">
        <v>280</v>
      </c>
      <c r="E24" s="4" t="s">
        <v>244</v>
      </c>
      <c r="F24" s="4" t="s">
        <v>244</v>
      </c>
      <c r="G24" s="4" t="s">
        <v>245</v>
      </c>
      <c r="J24" s="4">
        <v>0</v>
      </c>
      <c r="K24" s="4">
        <v>0</v>
      </c>
      <c r="L24" s="4">
        <v>0</v>
      </c>
      <c r="M24" s="4" t="s">
        <v>246</v>
      </c>
    </row>
    <row r="25" spans="1:13">
      <c r="A25" s="4" t="s">
        <v>24</v>
      </c>
      <c r="B25" s="4" t="s">
        <v>241</v>
      </c>
      <c r="C25" s="4" t="s">
        <v>281</v>
      </c>
      <c r="D25" s="4" t="s">
        <v>250</v>
      </c>
      <c r="E25" s="4" t="s">
        <v>254</v>
      </c>
      <c r="F25" s="4" t="s">
        <v>254</v>
      </c>
      <c r="G25" s="4" t="s">
        <v>268</v>
      </c>
      <c r="J25" s="4">
        <v>0</v>
      </c>
      <c r="K25" s="4">
        <v>0</v>
      </c>
      <c r="L25" s="4">
        <v>0</v>
      </c>
      <c r="M25" s="4" t="s">
        <v>246</v>
      </c>
    </row>
    <row r="26" spans="1:13">
      <c r="A26" s="4" t="s">
        <v>24</v>
      </c>
      <c r="B26" s="4" t="s">
        <v>241</v>
      </c>
      <c r="C26" s="4" t="s">
        <v>282</v>
      </c>
      <c r="D26" s="4" t="s">
        <v>283</v>
      </c>
      <c r="E26" s="4" t="s">
        <v>254</v>
      </c>
      <c r="F26" s="4" t="s">
        <v>254</v>
      </c>
      <c r="G26" s="4" t="s">
        <v>251</v>
      </c>
      <c r="J26" s="4">
        <v>0</v>
      </c>
      <c r="K26" s="4">
        <v>0</v>
      </c>
      <c r="L26" s="4">
        <v>0</v>
      </c>
      <c r="M26" s="4" t="s">
        <v>246</v>
      </c>
    </row>
  </sheetData>
  <mergeCells count="12">
    <mergeCell ref="A1:M1"/>
    <mergeCell ref="A2:M2"/>
    <mergeCell ref="D3:E3"/>
    <mergeCell ref="F3:G3"/>
    <mergeCell ref="H3:I3"/>
    <mergeCell ref="A3:A4"/>
    <mergeCell ref="B3:B4"/>
    <mergeCell ref="C3:C4"/>
    <mergeCell ref="J3:J4"/>
    <mergeCell ref="K3:K4"/>
    <mergeCell ref="L3:L4"/>
    <mergeCell ref="M3:M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A1" sqref="A1:N1"/>
    </sheetView>
  </sheetViews>
  <sheetFormatPr defaultColWidth="9" defaultRowHeight="13.5" outlineLevelRow="4"/>
  <sheetData>
    <row r="1" ht="25.5" spans="1:14">
      <c r="A1" s="3" t="s">
        <v>284</v>
      </c>
      <c r="B1" s="3" t="s">
        <v>285</v>
      </c>
      <c r="C1" s="3" t="s">
        <v>285</v>
      </c>
      <c r="D1" s="3" t="s">
        <v>285</v>
      </c>
      <c r="E1" s="3" t="s">
        <v>285</v>
      </c>
      <c r="F1" s="3" t="s">
        <v>285</v>
      </c>
      <c r="G1" s="3" t="s">
        <v>285</v>
      </c>
      <c r="H1" s="3" t="s">
        <v>285</v>
      </c>
      <c r="I1" s="3" t="s">
        <v>285</v>
      </c>
      <c r="J1" s="3" t="s">
        <v>285</v>
      </c>
      <c r="K1" s="3" t="s">
        <v>285</v>
      </c>
      <c r="L1" s="3" t="s">
        <v>285</v>
      </c>
      <c r="M1" s="3" t="s">
        <v>285</v>
      </c>
      <c r="N1" s="3" t="s">
        <v>285</v>
      </c>
    </row>
    <row r="2" ht="25.5" spans="1:14">
      <c r="A2" s="3" t="s">
        <v>175</v>
      </c>
      <c r="B2" s="3" t="s">
        <v>229</v>
      </c>
      <c r="C2" s="3" t="s">
        <v>229</v>
      </c>
      <c r="D2" s="3" t="s">
        <v>229</v>
      </c>
      <c r="E2" s="3" t="s">
        <v>229</v>
      </c>
      <c r="F2" s="3" t="s">
        <v>229</v>
      </c>
      <c r="G2" s="3" t="s">
        <v>229</v>
      </c>
      <c r="H2" s="3" t="s">
        <v>229</v>
      </c>
      <c r="I2" s="3" t="s">
        <v>229</v>
      </c>
      <c r="J2" s="3" t="s">
        <v>229</v>
      </c>
      <c r="K2" s="3" t="s">
        <v>229</v>
      </c>
      <c r="L2" s="3" t="s">
        <v>229</v>
      </c>
      <c r="M2" s="3" t="s">
        <v>229</v>
      </c>
      <c r="N2" s="3" t="s">
        <v>229</v>
      </c>
    </row>
    <row r="3" ht="25.5" spans="1:14">
      <c r="A3" s="3" t="s">
        <v>2</v>
      </c>
      <c r="B3" s="3" t="s">
        <v>230</v>
      </c>
      <c r="C3" s="3" t="s">
        <v>286</v>
      </c>
      <c r="D3" s="3" t="s">
        <v>286</v>
      </c>
      <c r="E3" s="3" t="s">
        <v>287</v>
      </c>
      <c r="F3" s="3" t="s">
        <v>287</v>
      </c>
      <c r="G3" s="3" t="s">
        <v>288</v>
      </c>
      <c r="H3" s="3" t="s">
        <v>288</v>
      </c>
      <c r="I3" s="3" t="s">
        <v>289</v>
      </c>
      <c r="J3" s="3" t="s">
        <v>289</v>
      </c>
      <c r="K3" s="3" t="s">
        <v>290</v>
      </c>
      <c r="L3" s="3" t="s">
        <v>291</v>
      </c>
      <c r="M3" s="3" t="s">
        <v>292</v>
      </c>
      <c r="N3" s="3" t="s">
        <v>293</v>
      </c>
    </row>
    <row r="4" ht="76.5" spans="1:14">
      <c r="A4" s="3" t="s">
        <v>2</v>
      </c>
      <c r="B4" s="3" t="s">
        <v>230</v>
      </c>
      <c r="C4" s="3" t="s">
        <v>294</v>
      </c>
      <c r="D4" s="3" t="s">
        <v>295</v>
      </c>
      <c r="E4" s="3" t="s">
        <v>296</v>
      </c>
      <c r="F4" s="3" t="s">
        <v>297</v>
      </c>
      <c r="G4" s="3" t="s">
        <v>296</v>
      </c>
      <c r="H4" s="3" t="s">
        <v>297</v>
      </c>
      <c r="I4" s="3" t="s">
        <v>298</v>
      </c>
      <c r="J4" s="3" t="s">
        <v>299</v>
      </c>
      <c r="K4" s="3" t="s">
        <v>290</v>
      </c>
      <c r="L4" s="3" t="s">
        <v>291</v>
      </c>
      <c r="M4" s="3" t="s">
        <v>292</v>
      </c>
      <c r="N4" s="3" t="s">
        <v>293</v>
      </c>
    </row>
    <row r="5" spans="1:8">
      <c r="A5" s="4" t="s">
        <v>24</v>
      </c>
      <c r="B5" s="4" t="s">
        <v>241</v>
      </c>
      <c r="E5" s="4">
        <v>0</v>
      </c>
      <c r="F5" s="4">
        <v>0</v>
      </c>
      <c r="G5" s="4">
        <v>0</v>
      </c>
      <c r="H5" s="4">
        <v>0</v>
      </c>
    </row>
  </sheetData>
  <mergeCells count="12">
    <mergeCell ref="A1:N1"/>
    <mergeCell ref="A2:N2"/>
    <mergeCell ref="C3:D3"/>
    <mergeCell ref="E3:F3"/>
    <mergeCell ref="G3:H3"/>
    <mergeCell ref="I3:J3"/>
    <mergeCell ref="A3:A4"/>
    <mergeCell ref="B3:B4"/>
    <mergeCell ref="K3:K4"/>
    <mergeCell ref="L3:L4"/>
    <mergeCell ref="M3:M4"/>
    <mergeCell ref="N3:N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9" defaultRowHeight="13.5" outlineLevelCol="7"/>
  <sheetData>
    <row r="1" spans="1:8">
      <c r="A1" s="1" t="s">
        <v>300</v>
      </c>
      <c r="B1" s="1" t="s">
        <v>301</v>
      </c>
      <c r="C1" s="1" t="s">
        <v>302</v>
      </c>
      <c r="D1" s="1" t="s">
        <v>14</v>
      </c>
      <c r="E1" s="1" t="s">
        <v>15</v>
      </c>
      <c r="F1" s="1" t="s">
        <v>19</v>
      </c>
      <c r="G1" s="1" t="s">
        <v>20</v>
      </c>
      <c r="H1" s="1" t="s">
        <v>23</v>
      </c>
    </row>
    <row r="2" spans="1:6">
      <c r="A2" s="2" t="s">
        <v>24</v>
      </c>
      <c r="B2" s="1">
        <v>17.5</v>
      </c>
      <c r="C2" s="1">
        <v>2500</v>
      </c>
      <c r="D2" s="1">
        <v>300</v>
      </c>
      <c r="E2" s="1">
        <v>15</v>
      </c>
      <c r="F2" s="1">
        <v>522.3</v>
      </c>
    </row>
    <row r="3" spans="1:6">
      <c r="A3" s="2"/>
      <c r="B3" s="1"/>
      <c r="C3" s="1"/>
      <c r="D3" s="1"/>
      <c r="E3" s="1"/>
      <c r="F3" s="1"/>
    </row>
    <row r="4" spans="1:6">
      <c r="A4" s="2"/>
      <c r="B4" s="1"/>
      <c r="C4" s="1"/>
      <c r="D4" s="1"/>
      <c r="E4" s="1"/>
      <c r="F4" s="1"/>
    </row>
    <row r="5" spans="1:6">
      <c r="A5" s="2"/>
      <c r="B5" s="1"/>
      <c r="C5" s="1"/>
      <c r="D5" s="1"/>
      <c r="E5" s="1"/>
      <c r="F5" s="1"/>
    </row>
    <row r="6" spans="1:6">
      <c r="A6" s="2"/>
      <c r="B6" s="1"/>
      <c r="C6" s="1"/>
      <c r="D6" s="1"/>
      <c r="E6" s="1"/>
      <c r="F6" s="1"/>
    </row>
    <row r="7" spans="1:6">
      <c r="A7" s="2"/>
      <c r="B7" s="1"/>
      <c r="C7" s="1"/>
      <c r="D7" s="1"/>
      <c r="E7" s="1"/>
      <c r="F7" s="1"/>
    </row>
    <row r="8" spans="1:6">
      <c r="A8" s="2"/>
      <c r="B8" s="1"/>
      <c r="C8" s="1"/>
      <c r="D8" s="1"/>
      <c r="E8" s="1"/>
      <c r="F8" s="1"/>
    </row>
    <row r="9" spans="1:6">
      <c r="A9" s="2"/>
      <c r="B9" s="1"/>
      <c r="C9" s="1"/>
      <c r="D9" s="1"/>
      <c r="E9" s="1"/>
      <c r="F9" s="1"/>
    </row>
    <row r="10" spans="1:6">
      <c r="A10" s="2"/>
      <c r="B10" s="1"/>
      <c r="C10" s="1"/>
      <c r="D10" s="1"/>
      <c r="E10" s="1"/>
      <c r="F10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宿迁检察院工资单</vt:lpstr>
      <vt:lpstr>宿迁检察院</vt:lpstr>
      <vt:lpstr>考勤明细</vt:lpstr>
      <vt:lpstr>考勤记录</vt:lpstr>
      <vt:lpstr>考勤异常</vt:lpstr>
      <vt:lpstr>考勤汇总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2025-01-02T02:57:00Z</dcterms:created>
  <dcterms:modified xsi:type="dcterms:W3CDTF">2025-01-10T01:12:04Z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